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19440" windowHeight="8100"/>
  </bookViews>
  <sheets>
    <sheet name="請求書" sheetId="1" r:id="rId1"/>
    <sheet name="明細書" sheetId="2" r:id="rId2"/>
    <sheet name="単価0304" sheetId="3" r:id="rId3"/>
  </sheets>
  <calcPr calcId="162913"/>
</workbook>
</file>

<file path=xl/calcChain.xml><?xml version="1.0" encoding="utf-8"?>
<calcChain xmlns="http://schemas.openxmlformats.org/spreadsheetml/2006/main">
  <c r="C6" i="2" l="1"/>
  <c r="I29" i="2" l="1"/>
  <c r="I28" i="2"/>
  <c r="I27" i="2"/>
  <c r="I26" i="2"/>
  <c r="I25" i="2"/>
  <c r="I24" i="2"/>
  <c r="I23" i="2"/>
  <c r="I22" i="2"/>
  <c r="S29" i="2"/>
  <c r="S28" i="2"/>
  <c r="S27" i="2"/>
  <c r="S26" i="2"/>
  <c r="S25" i="2"/>
  <c r="S24" i="2"/>
  <c r="S23" i="2"/>
  <c r="S22" i="2"/>
  <c r="S20" i="2"/>
  <c r="S19" i="2"/>
  <c r="S18" i="2"/>
  <c r="S17" i="2"/>
  <c r="I20" i="2"/>
  <c r="I19" i="2"/>
  <c r="I18" i="2"/>
  <c r="I17" i="2"/>
  <c r="I21" i="2"/>
  <c r="S21" i="2"/>
  <c r="X29" i="2" l="1"/>
  <c r="X28" i="2"/>
  <c r="X27" i="2"/>
  <c r="X26" i="2"/>
  <c r="X25" i="2"/>
  <c r="X24" i="2"/>
  <c r="X23" i="2"/>
  <c r="X22" i="2"/>
  <c r="X21" i="2"/>
  <c r="X20" i="2"/>
  <c r="X19" i="2"/>
  <c r="X18" i="2"/>
  <c r="X17" i="2"/>
  <c r="X30" i="2" l="1"/>
  <c r="X32" i="2" s="1"/>
  <c r="X34" i="2" l="1"/>
</calcChain>
</file>

<file path=xl/sharedStrings.xml><?xml version="1.0" encoding="utf-8"?>
<sst xmlns="http://schemas.openxmlformats.org/spreadsheetml/2006/main" count="120" uniqueCount="113">
  <si>
    <t>地域生活支援事業費　請求書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セイキュウショ</t>
    </rPh>
    <phoneticPr fontId="1"/>
  </si>
  <si>
    <t>請求金額</t>
    <rPh sb="0" eb="2">
      <t>セイキュウ</t>
    </rPh>
    <rPh sb="2" eb="4">
      <t>キンガク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</si>
  <si>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</si>
  <si>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</si>
  <si>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</si>
  <si>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明細書件数</t>
    <rPh sb="0" eb="3">
      <t>メイサイショ</t>
    </rPh>
    <rPh sb="3" eb="5">
      <t>ケンスウ</t>
    </rPh>
    <phoneticPr fontId="1"/>
  </si>
  <si>
    <t>（　　　移動支援　　　）</t>
    <rPh sb="4" eb="6">
      <t>イドウ</t>
    </rPh>
    <rPh sb="6" eb="8">
      <t>シエン</t>
    </rPh>
    <phoneticPr fontId="1"/>
  </si>
  <si>
    <t>（消費税非課税）</t>
    <rPh sb="1" eb="4">
      <t>ショウヒゼイ</t>
    </rPh>
    <rPh sb="4" eb="7">
      <t>ヒカゼイ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</si>
  <si>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</si>
  <si>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</si>
  <si>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</si>
  <si>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（　請求先　）　目黒区長</t>
    <rPh sb="2" eb="4">
      <t>セイキュウ</t>
    </rPh>
    <rPh sb="4" eb="5">
      <t>サキ</t>
    </rPh>
    <rPh sb="8" eb="11">
      <t>メグロク</t>
    </rPh>
    <rPh sb="11" eb="12">
      <t>チョウ</t>
    </rPh>
    <phoneticPr fontId="1"/>
  </si>
  <si>
    <t>事業所番号</t>
    <rPh sb="0" eb="3">
      <t>ジギョウショ</t>
    </rPh>
    <rPh sb="3" eb="5">
      <t>バンゴウ</t>
    </rPh>
    <phoneticPr fontId="1"/>
  </si>
  <si>
    <t>請求事業者及び
その事業所の名称</t>
    <rPh sb="0" eb="2">
      <t>セイキュウ</t>
    </rPh>
    <rPh sb="2" eb="5">
      <t>ジギョウシャ</t>
    </rPh>
    <rPh sb="5" eb="6">
      <t>オヨ</t>
    </rPh>
    <rPh sb="10" eb="13">
      <t>ジギョウショ</t>
    </rPh>
    <rPh sb="14" eb="16">
      <t>メイショウ</t>
    </rPh>
    <phoneticPr fontId="1"/>
  </si>
  <si>
    <t>住所
（所在地）</t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</si>
  <si>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1"/>
  </si>
  <si>
    <t>地域生活支援事業費　明細書</t>
    <rPh sb="0" eb="2">
      <t>チイキ</t>
    </rPh>
    <rPh sb="2" eb="4">
      <t>セイカツ</t>
    </rPh>
    <rPh sb="4" eb="6">
      <t>シエン</t>
    </rPh>
    <rPh sb="6" eb="9">
      <t>ジギョウヒ</t>
    </rPh>
    <rPh sb="10" eb="13">
      <t>メイサイショ</t>
    </rPh>
    <phoneticPr fontId="1"/>
  </si>
  <si>
    <t>受給者証番号　</t>
    <rPh sb="0" eb="3">
      <t>ジュキュウシャ</t>
    </rPh>
    <rPh sb="3" eb="4">
      <t>ショウ</t>
    </rPh>
    <rPh sb="4" eb="6">
      <t>バンゴウ</t>
    </rPh>
    <phoneticPr fontId="1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</si>
  <si>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1"/>
  </si>
  <si>
    <t>事業者及び
その事業所
の所在地・名称</t>
    <rPh sb="0" eb="3">
      <t>ジギョウシャ</t>
    </rPh>
    <rPh sb="3" eb="4">
      <t>オヨ</t>
    </rPh>
    <rPh sb="8" eb="11">
      <t>ジギョウショ</t>
    </rPh>
    <rPh sb="13" eb="16">
      <t>ショザイチ</t>
    </rPh>
    <rPh sb="17" eb="19">
      <t>メイショウ</t>
    </rPh>
    <phoneticPr fontId="1"/>
  </si>
  <si>
    <t>氏名</t>
    <rPh sb="0" eb="2">
      <t>シメイ</t>
    </rPh>
    <phoneticPr fontId="1"/>
  </si>
  <si>
    <t>支給決定に係る</t>
    <rPh sb="0" eb="2">
      <t>シキュウ</t>
    </rPh>
    <rPh sb="2" eb="4">
      <t>ケッテイ</t>
    </rPh>
    <rPh sb="5" eb="6">
      <t>カカ</t>
    </rPh>
    <phoneticPr fontId="1"/>
  </si>
  <si>
    <t>障害児氏名</t>
    <rPh sb="0" eb="3">
      <t>ショウガイジ</t>
    </rPh>
    <rPh sb="3" eb="5">
      <t>シメイ</t>
    </rPh>
    <phoneticPr fontId="1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</si>
  <si>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1"/>
  </si>
  <si>
    <t>負担割合</t>
    <rPh sb="0" eb="2">
      <t>フタン</t>
    </rPh>
    <rPh sb="2" eb="4">
      <t>ワリアイ</t>
    </rPh>
    <phoneticPr fontId="1"/>
  </si>
  <si>
    <t>費　用　の　額　計　算　欄</t>
    <rPh sb="0" eb="1">
      <t>ヒ</t>
    </rPh>
    <rPh sb="2" eb="3">
      <t>ヨウ</t>
    </rPh>
    <rPh sb="6" eb="7">
      <t>ガク</t>
    </rPh>
    <rPh sb="8" eb="9">
      <t>ケイ</t>
    </rPh>
    <rPh sb="10" eb="11">
      <t>サン</t>
    </rPh>
    <rPh sb="12" eb="13">
      <t>ラン</t>
    </rPh>
    <phoneticPr fontId="1"/>
  </si>
  <si>
    <t>サービスコード</t>
    <phoneticPr fontId="1"/>
  </si>
  <si>
    <t>サービス内容</t>
    <rPh sb="4" eb="6">
      <t>ナイヨウ</t>
    </rPh>
    <phoneticPr fontId="1"/>
  </si>
  <si>
    <t>算定単価額</t>
    <rPh sb="0" eb="2">
      <t>サンテイ</t>
    </rPh>
    <rPh sb="2" eb="4">
      <t>タンカ</t>
    </rPh>
    <rPh sb="4" eb="5">
      <t>ガク</t>
    </rPh>
    <phoneticPr fontId="1"/>
  </si>
  <si>
    <t>算定回数</t>
    <rPh sb="0" eb="2">
      <t>サンテイ</t>
    </rPh>
    <rPh sb="2" eb="4">
      <t>カイスウ</t>
    </rPh>
    <phoneticPr fontId="1"/>
  </si>
  <si>
    <t>当月算定額</t>
    <rPh sb="0" eb="2">
      <t>トウゲツ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</si>
  <si>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</si>
  <si>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当月費用の額合計　　　　　　　　　　　　①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</si>
  <si>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円</t>
    <rPh sb="0" eb="1">
      <t>エン</t>
    </rPh>
    <phoneticPr fontId="1"/>
  </si>
  <si>
    <t>当　月　利　用　者　負　担　額　　　　　　　　　②</t>
    <rPh sb="0" eb="1">
      <t>トウ</t>
    </rPh>
    <rPh sb="2" eb="3">
      <t>ガツ</t>
    </rPh>
    <rPh sb="4" eb="5">
      <t>リ</t>
    </rPh>
    <rPh sb="6" eb="7">
      <t>ヨウ</t>
    </rPh>
    <rPh sb="8" eb="9">
      <t>シャ</t>
    </rPh>
    <rPh sb="10" eb="11">
      <t>フ</t>
    </rPh>
    <rPh sb="12" eb="13">
      <t>タン</t>
    </rPh>
    <rPh sb="14" eb="15">
      <t>ガク</t>
    </rPh>
    <phoneticPr fontId="1"/>
  </si>
  <si>
    <t xml:space="preserve">             当 　月　請　求　額　　　　　　　　　　　　　　　①　－　②</t>
    <rPh sb="13" eb="14">
      <t>トウ</t>
    </rPh>
    <rPh sb="16" eb="17">
      <t>ツキ</t>
    </rPh>
    <rPh sb="18" eb="19">
      <t>ショウ</t>
    </rPh>
    <rPh sb="20" eb="21">
      <t>モトム</t>
    </rPh>
    <rPh sb="22" eb="23">
      <t>ガク</t>
    </rPh>
    <phoneticPr fontId="1"/>
  </si>
  <si>
    <t>令和</t>
    <rPh sb="0" eb="1">
      <t>レイ</t>
    </rPh>
    <rPh sb="1" eb="2">
      <t>ワ</t>
    </rPh>
    <phoneticPr fontId="1"/>
  </si>
  <si>
    <t>１０％</t>
    <phoneticPr fontId="1"/>
  </si>
  <si>
    <t>移動・介護伴わない０．５Ｈ</t>
    <rPh sb="0" eb="2">
      <t>イドウ</t>
    </rPh>
    <rPh sb="3" eb="5">
      <t>カイゴ</t>
    </rPh>
    <rPh sb="5" eb="6">
      <t>トモナ</t>
    </rPh>
    <phoneticPr fontId="2"/>
  </si>
  <si>
    <t>移動・介護伴わない１．０Ｈ</t>
    <rPh sb="0" eb="2">
      <t>イドウ</t>
    </rPh>
    <rPh sb="3" eb="5">
      <t>カイゴ</t>
    </rPh>
    <phoneticPr fontId="2"/>
  </si>
  <si>
    <t>移動・介護伴わない１．５Ｈ</t>
    <rPh sb="0" eb="2">
      <t>イドウ</t>
    </rPh>
    <rPh sb="3" eb="5">
      <t>カイゴ</t>
    </rPh>
    <phoneticPr fontId="2"/>
  </si>
  <si>
    <t>移動・介護伴わない２．０Ｈ</t>
    <rPh sb="0" eb="2">
      <t>イドウ</t>
    </rPh>
    <rPh sb="3" eb="5">
      <t>カイゴ</t>
    </rPh>
    <phoneticPr fontId="2"/>
  </si>
  <si>
    <t>移動・介護伴わない２．５Ｈ</t>
    <rPh sb="0" eb="2">
      <t>イドウ</t>
    </rPh>
    <rPh sb="3" eb="5">
      <t>カイゴ</t>
    </rPh>
    <phoneticPr fontId="2"/>
  </si>
  <si>
    <t>移動・介護伴わない３．０Ｈ</t>
    <rPh sb="0" eb="2">
      <t>イドウ</t>
    </rPh>
    <rPh sb="3" eb="5">
      <t>カイゴ</t>
    </rPh>
    <phoneticPr fontId="2"/>
  </si>
  <si>
    <t>移動・介護伴わない３．５Ｈ</t>
    <rPh sb="0" eb="2">
      <t>イドウ</t>
    </rPh>
    <rPh sb="3" eb="5">
      <t>カイゴ</t>
    </rPh>
    <phoneticPr fontId="2"/>
  </si>
  <si>
    <t>移動・介護伴わない４．０Ｈ</t>
    <rPh sb="0" eb="2">
      <t>イドウ</t>
    </rPh>
    <rPh sb="3" eb="5">
      <t>カイゴ</t>
    </rPh>
    <phoneticPr fontId="2"/>
  </si>
  <si>
    <t>移動・介護伴わない４．５Ｈ</t>
    <rPh sb="0" eb="2">
      <t>イドウ</t>
    </rPh>
    <rPh sb="3" eb="5">
      <t>カイゴ</t>
    </rPh>
    <phoneticPr fontId="2"/>
  </si>
  <si>
    <t>移動・介護伴わない５．０Ｈ</t>
    <rPh sb="0" eb="2">
      <t>イドウ</t>
    </rPh>
    <rPh sb="3" eb="5">
      <t>カイゴ</t>
    </rPh>
    <phoneticPr fontId="2"/>
  </si>
  <si>
    <t>移動・介護伴わない５．５Ｈ</t>
    <rPh sb="0" eb="2">
      <t>イドウ</t>
    </rPh>
    <rPh sb="3" eb="5">
      <t>カイゴ</t>
    </rPh>
    <phoneticPr fontId="2"/>
  </si>
  <si>
    <t>移動・介護伴わない６．０Ｈ</t>
    <rPh sb="0" eb="2">
      <t>イドウ</t>
    </rPh>
    <rPh sb="3" eb="5">
      <t>カイゴ</t>
    </rPh>
    <phoneticPr fontId="2"/>
  </si>
  <si>
    <t>移動・介護伴わない６．５Ｈ</t>
    <rPh sb="0" eb="2">
      <t>イドウ</t>
    </rPh>
    <rPh sb="3" eb="5">
      <t>カイゴ</t>
    </rPh>
    <phoneticPr fontId="2"/>
  </si>
  <si>
    <t>移動・介護伴わない７．０Ｈ</t>
    <rPh sb="0" eb="2">
      <t>イドウ</t>
    </rPh>
    <rPh sb="3" eb="5">
      <t>カイゴ</t>
    </rPh>
    <phoneticPr fontId="2"/>
  </si>
  <si>
    <t>移動・介護伴わない７．５Ｈ</t>
    <rPh sb="0" eb="2">
      <t>イドウ</t>
    </rPh>
    <rPh sb="3" eb="5">
      <t>カイゴ</t>
    </rPh>
    <phoneticPr fontId="2"/>
  </si>
  <si>
    <t>移動・介護伴わない８．０Ｈ</t>
    <rPh sb="0" eb="2">
      <t>イドウ</t>
    </rPh>
    <rPh sb="3" eb="5">
      <t>カイゴ</t>
    </rPh>
    <phoneticPr fontId="2"/>
  </si>
  <si>
    <t>移動・介護伴わない超過０．５Hごと</t>
    <rPh sb="0" eb="2">
      <t>イドウ</t>
    </rPh>
    <rPh sb="3" eb="5">
      <t>カイゴ</t>
    </rPh>
    <rPh sb="9" eb="11">
      <t>チョウカ</t>
    </rPh>
    <phoneticPr fontId="2"/>
  </si>
  <si>
    <t>早朝・夜間加算（介護伴わない）０．５Hごと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</si>
  <si>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サービス
コード</t>
  </si>
  <si>
    <t>単価　(円)</t>
    <rPh sb="0" eb="2">
      <t>タンカ</t>
    </rPh>
    <rPh sb="4" eb="5">
      <t>エン</t>
    </rPh>
    <phoneticPr fontId="1"/>
  </si>
  <si>
    <t>移動・介護伴う０．５Ｈ</t>
    <rPh sb="0" eb="1">
      <t>ワタル</t>
    </rPh>
    <rPh sb="1" eb="2">
      <t>ドウ</t>
    </rPh>
    <rPh sb="3" eb="5">
      <t>カイゴ</t>
    </rPh>
    <phoneticPr fontId="2"/>
  </si>
  <si>
    <t>移動・介護伴う１．０Ｈ</t>
    <rPh sb="0" eb="2">
      <t>イドウ</t>
    </rPh>
    <rPh sb="3" eb="5">
      <t>カイゴ</t>
    </rPh>
    <phoneticPr fontId="2"/>
  </si>
  <si>
    <t>移動・介護伴う１．５Ｈ</t>
    <rPh sb="0" eb="2">
      <t>イドウ</t>
    </rPh>
    <rPh sb="3" eb="5">
      <t>カイゴ</t>
    </rPh>
    <phoneticPr fontId="2"/>
  </si>
  <si>
    <t>移動・介護伴う２．０Ｈ</t>
    <rPh sb="0" eb="2">
      <t>イドウ</t>
    </rPh>
    <rPh sb="3" eb="5">
      <t>カイゴ</t>
    </rPh>
    <phoneticPr fontId="2"/>
  </si>
  <si>
    <t>移動・介護伴う２．５Ｈ</t>
    <rPh sb="0" eb="2">
      <t>イドウ</t>
    </rPh>
    <rPh sb="3" eb="5">
      <t>カイゴ</t>
    </rPh>
    <phoneticPr fontId="2"/>
  </si>
  <si>
    <t>移動・介護伴う３．０Ｈ</t>
    <rPh sb="0" eb="2">
      <t>イドウ</t>
    </rPh>
    <rPh sb="3" eb="5">
      <t>カイゴ</t>
    </rPh>
    <phoneticPr fontId="2"/>
  </si>
  <si>
    <t>移動・介護伴う３．５Ｈ</t>
    <rPh sb="0" eb="2">
      <t>イドウ</t>
    </rPh>
    <rPh sb="3" eb="5">
      <t>カイゴ</t>
    </rPh>
    <phoneticPr fontId="2"/>
  </si>
  <si>
    <t>移動・介護伴う４．０Ｈ</t>
    <rPh sb="0" eb="2">
      <t>イドウ</t>
    </rPh>
    <rPh sb="3" eb="5">
      <t>カイゴ</t>
    </rPh>
    <phoneticPr fontId="2"/>
  </si>
  <si>
    <t>移動・介護伴う４．５Ｈ</t>
    <rPh sb="0" eb="2">
      <t>イドウ</t>
    </rPh>
    <rPh sb="3" eb="5">
      <t>カイゴ</t>
    </rPh>
    <phoneticPr fontId="2"/>
  </si>
  <si>
    <t>移動・介護伴う５．０Ｈ</t>
    <rPh sb="0" eb="2">
      <t>イドウ</t>
    </rPh>
    <rPh sb="3" eb="5">
      <t>カイゴ</t>
    </rPh>
    <phoneticPr fontId="2"/>
  </si>
  <si>
    <t>移動・介護伴う５．５Ｈ</t>
    <rPh sb="0" eb="2">
      <t>イドウ</t>
    </rPh>
    <phoneticPr fontId="2"/>
  </si>
  <si>
    <t>移動・介護伴う６．０Ｈ</t>
    <rPh sb="0" eb="2">
      <t>イドウ</t>
    </rPh>
    <phoneticPr fontId="2"/>
  </si>
  <si>
    <t>移動・介護伴う６．５Ｈ</t>
    <rPh sb="0" eb="2">
      <t>イドウ</t>
    </rPh>
    <phoneticPr fontId="2"/>
  </si>
  <si>
    <t>移動・介護伴う７．０Ｈ</t>
    <rPh sb="0" eb="2">
      <t>イドウ</t>
    </rPh>
    <phoneticPr fontId="2"/>
  </si>
  <si>
    <t>移動・介護伴う７．５Ｈ</t>
    <rPh sb="0" eb="2">
      <t>イドウ</t>
    </rPh>
    <phoneticPr fontId="2"/>
  </si>
  <si>
    <t>移動・介護伴う８．０Ｈ</t>
    <rPh sb="0" eb="2">
      <t>イドウ</t>
    </rPh>
    <phoneticPr fontId="2"/>
  </si>
  <si>
    <t>移動・介護伴う超過０．５Hごと</t>
    <rPh sb="7" eb="9">
      <t>チョウカ</t>
    </rPh>
    <phoneticPr fontId="1"/>
  </si>
  <si>
    <t>早朝・夜間加算（介護伴う）０．５Hごと</t>
    <rPh sb="5" eb="7">
      <t>カサン</t>
    </rPh>
    <rPh sb="8" eb="9">
      <t>スケ</t>
    </rPh>
    <rPh sb="9" eb="10">
      <t>ゴ</t>
    </rPh>
    <rPh sb="10" eb="11">
      <t>トモナ</t>
    </rPh>
    <phoneticPr fontId="1"/>
  </si>
  <si>
    <t>移動・介護伴う２人目０．５Ｈ</t>
    <rPh sb="0" eb="1">
      <t>ワタル</t>
    </rPh>
    <rPh sb="1" eb="2">
      <t>ドウ</t>
    </rPh>
    <phoneticPr fontId="2"/>
  </si>
  <si>
    <t>移動・介護伴う２人目１．０Ｈ</t>
    <rPh sb="0" eb="2">
      <t>イドウ</t>
    </rPh>
    <phoneticPr fontId="2"/>
  </si>
  <si>
    <t>移動・介護伴う２人目１．５Ｈ</t>
    <rPh sb="0" eb="2">
      <t>イドウ</t>
    </rPh>
    <phoneticPr fontId="2"/>
  </si>
  <si>
    <t>移動・介護伴う２人目２．０Ｈ</t>
    <rPh sb="0" eb="2">
      <t>イドウ</t>
    </rPh>
    <phoneticPr fontId="2"/>
  </si>
  <si>
    <t>移動・介護伴う２人目２．５Ｈ</t>
    <rPh sb="0" eb="2">
      <t>イドウ</t>
    </rPh>
    <phoneticPr fontId="2"/>
  </si>
  <si>
    <t>移動・介護伴う２人目３．０Ｈ</t>
    <rPh sb="0" eb="2">
      <t>イドウ</t>
    </rPh>
    <phoneticPr fontId="2"/>
  </si>
  <si>
    <t>移動・介護伴う２人目３．５Ｈ</t>
    <rPh sb="0" eb="2">
      <t>イドウ</t>
    </rPh>
    <phoneticPr fontId="2"/>
  </si>
  <si>
    <t>移動・介護伴う２人目４．０Ｈ</t>
    <rPh sb="0" eb="2">
      <t>イドウ</t>
    </rPh>
    <phoneticPr fontId="2"/>
  </si>
  <si>
    <t>移動・介護伴う２人目４．５Ｈ</t>
    <rPh sb="0" eb="2">
      <t>イドウ</t>
    </rPh>
    <phoneticPr fontId="2"/>
  </si>
  <si>
    <t>移動・介護伴う２人目５．０Ｈ</t>
    <rPh sb="0" eb="2">
      <t>イドウ</t>
    </rPh>
    <phoneticPr fontId="2"/>
  </si>
  <si>
    <t>移動・介護伴う２人目５．５Ｈ</t>
    <rPh sb="0" eb="2">
      <t>イドウ</t>
    </rPh>
    <phoneticPr fontId="2"/>
  </si>
  <si>
    <t>移動・介護伴う２人目６．０Ｈ</t>
    <rPh sb="0" eb="2">
      <t>イドウ</t>
    </rPh>
    <phoneticPr fontId="2"/>
  </si>
  <si>
    <t>移動・介護伴う２人目６．５Ｈ</t>
    <rPh sb="0" eb="2">
      <t>イドウ</t>
    </rPh>
    <phoneticPr fontId="2"/>
  </si>
  <si>
    <t>移動・介護伴う２人目７．０Ｈ</t>
    <rPh sb="0" eb="2">
      <t>イドウ</t>
    </rPh>
    <phoneticPr fontId="2"/>
  </si>
  <si>
    <t>移動・介護伴う２人目７．５Ｈ</t>
    <rPh sb="0" eb="2">
      <t>イドウ</t>
    </rPh>
    <phoneticPr fontId="2"/>
  </si>
  <si>
    <t>移動・介護伴う２人目８．０Ｈ</t>
    <rPh sb="0" eb="2">
      <t>イドウ</t>
    </rPh>
    <phoneticPr fontId="2"/>
  </si>
  <si>
    <t>移動・介護伴う２人目超過０．５Hごと</t>
    <rPh sb="0" eb="2">
      <t>イドウ</t>
    </rPh>
    <rPh sb="10" eb="12">
      <t>チョウカ</t>
    </rPh>
    <phoneticPr fontId="1"/>
  </si>
  <si>
    <t>早朝・夜間加算（介護伴う２人目）０．５Hごと</t>
    <rPh sb="5" eb="7">
      <t>カサン</t>
    </rPh>
    <rPh sb="10" eb="11">
      <t>トモナ</t>
    </rPh>
    <phoneticPr fontId="1"/>
  </si>
  <si>
    <t>通学・介護伴わない０．５Ｈ</t>
    <rPh sb="5" eb="6">
      <t>トモナ</t>
    </rPh>
    <phoneticPr fontId="2"/>
  </si>
  <si>
    <t>通学・介護伴わない１．０Ｈ</t>
    <rPh sb="5" eb="6">
      <t>トモナ</t>
    </rPh>
    <phoneticPr fontId="2"/>
  </si>
  <si>
    <t>通学・介護伴う０．５Ｈ</t>
    <rPh sb="5" eb="6">
      <t>トモナ</t>
    </rPh>
    <phoneticPr fontId="2"/>
  </si>
  <si>
    <t>通学・介護伴う１．０Ｈ</t>
    <rPh sb="1" eb="2">
      <t>ガク</t>
    </rPh>
    <rPh sb="3" eb="5">
      <t>カイゴ</t>
    </rPh>
    <phoneticPr fontId="2"/>
  </si>
  <si>
    <t>通学・介護伴う２人目０．５Ｈ</t>
    <rPh sb="5" eb="6">
      <t>トモナ</t>
    </rPh>
    <rPh sb="8" eb="9">
      <t>ニン</t>
    </rPh>
    <rPh sb="9" eb="10">
      <t>メ</t>
    </rPh>
    <phoneticPr fontId="2"/>
  </si>
  <si>
    <t>通学・介護伴う２人目１．０Ｈ</t>
    <rPh sb="8" eb="9">
      <t>ニン</t>
    </rPh>
    <rPh sb="9" eb="10">
      <t>メ</t>
    </rPh>
    <phoneticPr fontId="2"/>
  </si>
  <si>
    <t>通し番号</t>
    <rPh sb="0" eb="1">
      <t>トオ</t>
    </rPh>
    <rPh sb="2" eb="4">
      <t>バンゴウ</t>
    </rPh>
    <phoneticPr fontId="1"/>
  </si>
  <si>
    <t>通学・介護伴わない超過０．５Hごと</t>
    <rPh sb="5" eb="6">
      <t>トモナ</t>
    </rPh>
    <rPh sb="9" eb="11">
      <t>チョウカ</t>
    </rPh>
    <phoneticPr fontId="2"/>
  </si>
  <si>
    <t>通学・介護伴う超過０．５Hごと</t>
    <rPh sb="1" eb="2">
      <t>ガク</t>
    </rPh>
    <rPh sb="3" eb="5">
      <t>カイゴ</t>
    </rPh>
    <rPh sb="7" eb="9">
      <t>チョウカ</t>
    </rPh>
    <phoneticPr fontId="2"/>
  </si>
  <si>
    <t>通学・介護伴う２人目超過０．５Hごと</t>
    <rPh sb="8" eb="9">
      <t>ニン</t>
    </rPh>
    <rPh sb="9" eb="10">
      <t>メ</t>
    </rPh>
    <rPh sb="10" eb="12">
      <t>チョウカ</t>
    </rPh>
    <phoneticPr fontId="2"/>
  </si>
  <si>
    <t>円</t>
    <rPh sb="0" eb="1">
      <t>エン</t>
    </rPh>
    <phoneticPr fontId="1"/>
  </si>
  <si>
    <t>件</t>
    <rPh sb="0" eb="1">
      <t>ケン</t>
    </rPh>
    <phoneticPr fontId="1"/>
  </si>
  <si>
    <t>令和</t>
    <rPh sb="0" eb="2">
      <t>レイワ</t>
    </rPh>
    <phoneticPr fontId="1"/>
  </si>
  <si>
    <t>請求担当者</t>
    <rPh sb="0" eb="2">
      <t>セイキュウ</t>
    </rPh>
    <rPh sb="2" eb="5">
      <t>タントウシャ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</si>
  <si>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</si>
  <si>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</si>
  <si>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通学・早朝・夜間加算（介護伴わない）０．５Hごと</t>
    <rPh sb="3" eb="5">
      <t>ソウチョウ</t>
    </rPh>
    <rPh sb="6" eb="8">
      <t>ヤカン</t>
    </rPh>
    <rPh sb="8" eb="10">
      <t>カサン</t>
    </rPh>
    <rPh sb="13" eb="14">
      <t>トモナ</t>
    </rPh>
    <phoneticPr fontId="2"/>
  </si>
  <si>
    <t>通学・早朝・夜間加算（介護伴う）０．５Hごと</t>
    <rPh sb="1" eb="2">
      <t>ガク</t>
    </rPh>
    <rPh sb="3" eb="5">
      <t>ソウチョウ</t>
    </rPh>
    <rPh sb="6" eb="8">
      <t>ヤカン</t>
    </rPh>
    <rPh sb="8" eb="10">
      <t>カサン</t>
    </rPh>
    <rPh sb="11" eb="13">
      <t>カイゴ</t>
    </rPh>
    <phoneticPr fontId="2"/>
  </si>
  <si>
    <t>通学・早朝・夜間加算（介護伴う２人目）０．５Hごと</t>
    <rPh sb="3" eb="5">
      <t>ソウチョウ</t>
    </rPh>
    <rPh sb="6" eb="8">
      <t>ヤカン</t>
    </rPh>
    <rPh sb="8" eb="10">
      <t>カサン</t>
    </rPh>
    <rPh sb="16" eb="17">
      <t>ニン</t>
    </rPh>
    <rPh sb="17" eb="18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</si>
</sst>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¥&quot;#,##0;&quot;¥&quot;\-#,##0"/>
    <numFmt numFmtId="177" formatCode="#,##0&quot;件&quot;"/>
    <numFmt numFmtId="178" formatCode="#,###"/>
    <numFmt numFmtId="179" formatCode="#,##0&quot;円&quot;"/>
    <numFmt numFmtId="180" formatCode="#,###;\-#,###"/>
    <numFmt numFmtId="181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quotePrefix="1" applyBorder="1" applyAlignment="1"/>
    <xf numFmtId="0" fontId="0" fillId="0" borderId="0" xfId="0" quotePrefix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38" fontId="0" fillId="0" borderId="0" xfId="1" applyFont="1">
      <alignment vertical="center"/>
    </xf>
    <xf numFmtId="0" fontId="0" fillId="2" borderId="0" xfId="0" applyFill="1">
      <alignment vertical="center"/>
    </xf>
    <xf numFmtId="38" fontId="0" fillId="2" borderId="0" xfId="1" applyFont="1" applyFill="1">
      <alignment vertical="center"/>
    </xf>
    <xf numFmtId="0" fontId="0" fillId="3" borderId="0" xfId="0" applyFill="1">
      <alignment vertical="center"/>
    </xf>
    <xf numFmtId="38" fontId="0" fillId="3" borderId="0" xfId="1" applyFont="1" applyFill="1">
      <alignment vertical="center"/>
    </xf>
    <xf numFmtId="0" fontId="0" fillId="4" borderId="0" xfId="0" applyFill="1">
      <alignment vertical="center"/>
    </xf>
    <xf numFmtId="38" fontId="0" fillId="4" borderId="0" xfId="1" applyFont="1" applyFill="1">
      <alignment vertical="center"/>
    </xf>
    <xf numFmtId="0" fontId="12" fillId="0" borderId="0" xfId="0" applyFont="1" applyBorder="1">
      <alignment vertical="center"/>
    </xf>
    <xf numFmtId="0" fontId="0" fillId="0" borderId="5" xfId="0" applyBorder="1" applyAlignment="1">
      <alignment horizontal="left" vertical="center"/>
    </xf>
    <xf numFmtId="179" fontId="9" fillId="0" borderId="15" xfId="0" applyNumberFormat="1" applyFont="1" applyBorder="1" applyAlignment="1">
      <alignment vertical="center"/>
    </xf>
    <xf numFmtId="177" fontId="5" fillId="0" borderId="10" xfId="0" applyNumberFormat="1" applyFont="1" applyBorder="1" applyAlignment="1"/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81" fontId="8" fillId="0" borderId="11" xfId="0" applyNumberFormat="1" applyFont="1" applyBorder="1" applyAlignment="1" applyProtection="1">
      <alignment horizontal="right"/>
      <protection locked="0"/>
    </xf>
    <xf numFmtId="181" fontId="8" fillId="0" borderId="12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78" fontId="9" fillId="4" borderId="27" xfId="1" applyNumberFormat="1" applyFont="1" applyFill="1" applyBorder="1" applyAlignment="1">
      <alignment horizontal="right" vertical="center"/>
    </xf>
    <xf numFmtId="178" fontId="9" fillId="4" borderId="25" xfId="1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8" fontId="9" fillId="4" borderId="11" xfId="1" applyFont="1" applyFill="1" applyBorder="1" applyAlignment="1" applyProtection="1">
      <alignment horizontal="right" vertical="center"/>
      <protection locked="0"/>
    </xf>
    <xf numFmtId="38" fontId="9" fillId="4" borderId="12" xfId="1" applyFont="1" applyFill="1" applyBorder="1" applyAlignment="1" applyProtection="1">
      <alignment horizontal="right" vertical="center"/>
      <protection locked="0"/>
    </xf>
    <xf numFmtId="180" fontId="9" fillId="4" borderId="11" xfId="1" applyNumberFormat="1" applyFont="1" applyFill="1" applyBorder="1" applyAlignment="1">
      <alignment horizontal="right" vertical="center"/>
    </xf>
    <xf numFmtId="180" fontId="9" fillId="4" borderId="12" xfId="1" applyNumberFormat="1" applyFont="1" applyFill="1" applyBorder="1" applyAlignment="1">
      <alignment horizontal="right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178" fontId="9" fillId="4" borderId="11" xfId="1" applyNumberFormat="1" applyFont="1" applyFill="1" applyBorder="1" applyAlignment="1">
      <alignment horizontal="center" vertical="center"/>
    </xf>
    <xf numFmtId="178" fontId="9" fillId="4" borderId="10" xfId="1" applyNumberFormat="1" applyFont="1" applyFill="1" applyBorder="1" applyAlignment="1">
      <alignment horizontal="center" vertical="center"/>
    </xf>
    <xf numFmtId="178" fontId="9" fillId="4" borderId="11" xfId="1" applyNumberFormat="1" applyFont="1" applyFill="1" applyBorder="1" applyAlignment="1">
      <alignment horizontal="right" vertical="center"/>
    </xf>
    <xf numFmtId="178" fontId="9" fillId="4" borderId="12" xfId="1" applyNumberFormat="1" applyFont="1" applyFill="1" applyBorder="1" applyAlignment="1">
      <alignment horizontal="right" vertical="center"/>
    </xf>
    <xf numFmtId="178" fontId="9" fillId="4" borderId="10" xfId="1" applyNumberFormat="1" applyFont="1" applyFill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3" fontId="9" fillId="0" borderId="11" xfId="1" applyNumberFormat="1" applyFont="1" applyBorder="1" applyAlignment="1" applyProtection="1">
      <alignment horizontal="right" vertical="center"/>
      <protection locked="0"/>
    </xf>
    <xf numFmtId="3" fontId="9" fillId="0" borderId="12" xfId="1" applyNumberFormat="1" applyFont="1" applyBorder="1" applyAlignment="1" applyProtection="1">
      <alignment horizontal="right" vertical="center"/>
      <protection locked="0"/>
    </xf>
    <xf numFmtId="5" fontId="5" fillId="0" borderId="1" xfId="0" applyNumberFormat="1" applyFont="1" applyBorder="1" applyAlignment="1" applyProtection="1">
      <alignment horizontal="right"/>
      <protection locked="0"/>
    </xf>
    <xf numFmtId="5" fontId="5" fillId="0" borderId="2" xfId="0" applyNumberFormat="1" applyFont="1" applyBorder="1" applyAlignment="1" applyProtection="1">
      <alignment horizontal="right"/>
      <protection locked="0"/>
    </xf>
    <xf numFmtId="5" fontId="5" fillId="0" borderId="3" xfId="0" applyNumberFormat="1" applyFont="1" applyBorder="1" applyAlignment="1" applyProtection="1">
      <alignment horizontal="right"/>
      <protection locked="0"/>
    </xf>
    <xf numFmtId="5" fontId="5" fillId="0" borderId="6" xfId="0" applyNumberFormat="1" applyFont="1" applyBorder="1" applyAlignment="1" applyProtection="1">
      <alignment horizontal="right"/>
      <protection locked="0"/>
    </xf>
    <xf numFmtId="5" fontId="5" fillId="0" borderId="7" xfId="0" applyNumberFormat="1" applyFont="1" applyBorder="1" applyAlignment="1" applyProtection="1">
      <alignment horizontal="right"/>
      <protection locked="0"/>
    </xf>
    <xf numFmtId="5" fontId="5" fillId="0" borderId="8" xfId="0" applyNumberFormat="1" applyFont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17</xdr:row>
      <xdr:rowOff>57150</xdr:rowOff>
    </xdr:from>
    <xdr:to>
      <xdr:col>9</xdr:col>
      <xdr:colOff>323850</xdr:colOff>
      <xdr:row>17</xdr:row>
      <xdr:rowOff>285750</xdr:rowOff>
    </xdr:to>
    <xdr:sp macro="" textlink="">
      <xdr:nvSpPr>
        <xdr:cNvPr id="7" name="テキスト ボックス 6"/>
        <xdr:cNvSpPr txBox="1"/>
      </xdr:nvSpPr>
      <xdr:spPr>
        <a:xfrm>
          <a:off x="3657600" y="5867400"/>
          <a:ext cx="2667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7"/>
  <sheetViews>
    <sheetView tabSelected="1" zoomScaleNormal="100" zoomScaleSheetLayoutView="100" workbookViewId="0">
      <selection activeCell="N11" sqref="N11"/>
    </sheetView>
  </sheetViews>
  <sheetFormatPr defaultRowHeight="13.5" x14ac:dyDescent="0.15"/>
  <cols>
    <col min="1" max="1" width="3.375" customWidth="1"/>
    <col min="2" max="2" width="2.25" customWidth="1"/>
    <col min="3" max="3" width="4.5" customWidth="1"/>
    <col min="4" max="4" width="4.875" customWidth="1"/>
    <col min="5" max="5" width="6.375" customWidth="1"/>
    <col min="6" max="6" width="8.25" customWidth="1"/>
    <col min="7" max="7" width="7.375" customWidth="1"/>
    <col min="8" max="17" width="5.125" customWidth="1"/>
    <col min="18" max="18" width="5.625" customWidth="1"/>
    <col min="19" max="19" width="1.75" customWidth="1"/>
    <col min="20" max="20" width="3" customWidth="1"/>
  </cols>
  <sheetData>
    <row r="1" spans="2:18" ht="54" customHeight="1" x14ac:dyDescent="0.15"/>
    <row r="2" spans="2:18" ht="23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2:18" ht="17.25" x14ac:dyDescent="0.15">
      <c r="B3" s="4"/>
      <c r="C3" s="64" t="s">
        <v>0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</row>
    <row r="4" spans="2:18" ht="17.25" x14ac:dyDescent="0.15">
      <c r="B4" s="4"/>
      <c r="C4" s="64" t="s">
        <v>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2:18" ht="15.75" customHeight="1" x14ac:dyDescent="0.15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1"/>
      <c r="P5" s="5"/>
      <c r="Q5" s="5"/>
      <c r="R5" s="6"/>
    </row>
    <row r="6" spans="2:18" x14ac:dyDescent="0.15">
      <c r="B6" s="4"/>
      <c r="C6" s="5" t="s">
        <v>11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4" customHeight="1" x14ac:dyDescent="0.15"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</row>
    <row r="8" spans="2:18" ht="13.5" customHeight="1" x14ac:dyDescent="0.15">
      <c r="B8" s="4"/>
      <c r="C8" s="69" t="s">
        <v>1</v>
      </c>
      <c r="D8" s="70"/>
      <c r="E8" s="70"/>
      <c r="F8" s="70"/>
      <c r="G8" s="71"/>
      <c r="H8" s="162"/>
      <c r="I8" s="163"/>
      <c r="J8" s="163"/>
      <c r="K8" s="163"/>
      <c r="L8" s="163"/>
      <c r="M8" s="163"/>
      <c r="N8" s="163"/>
      <c r="O8" s="163"/>
      <c r="P8" s="163"/>
      <c r="Q8" s="164"/>
      <c r="R8" s="6"/>
    </row>
    <row r="9" spans="2:18" ht="33.75" customHeight="1" x14ac:dyDescent="0.15">
      <c r="B9" s="4"/>
      <c r="C9" s="72"/>
      <c r="D9" s="73"/>
      <c r="E9" s="73"/>
      <c r="F9" s="73"/>
      <c r="G9" s="74"/>
      <c r="H9" s="165"/>
      <c r="I9" s="166"/>
      <c r="J9" s="166"/>
      <c r="K9" s="166"/>
      <c r="L9" s="166"/>
      <c r="M9" s="166"/>
      <c r="N9" s="166"/>
      <c r="O9" s="166"/>
      <c r="P9" s="166"/>
      <c r="Q9" s="167"/>
      <c r="R9" s="6"/>
    </row>
    <row r="10" spans="2:18" ht="30.75" customHeight="1" x14ac:dyDescent="0.15">
      <c r="B10" s="4"/>
      <c r="C10" s="1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7</v>
      </c>
      <c r="P10" s="5"/>
      <c r="Q10" s="5"/>
      <c r="R10" s="6"/>
    </row>
    <row r="11" spans="2:18" ht="33.75" customHeight="1" x14ac:dyDescent="0.15">
      <c r="B11" s="4"/>
      <c r="C11" s="56" t="s">
        <v>106</v>
      </c>
      <c r="D11" s="57"/>
      <c r="E11" s="67"/>
      <c r="F11" s="68"/>
      <c r="G11" s="14" t="s">
        <v>2</v>
      </c>
      <c r="H11" s="67"/>
      <c r="I11" s="68"/>
      <c r="J11" s="56" t="s">
        <v>3</v>
      </c>
      <c r="K11" s="57"/>
      <c r="L11" s="5"/>
      <c r="M11" s="5"/>
      <c r="N11" s="5"/>
      <c r="O11" s="5"/>
      <c r="P11" s="5"/>
      <c r="Q11" s="5"/>
      <c r="R11" s="6"/>
    </row>
    <row r="12" spans="2:18" ht="30" customHeight="1" x14ac:dyDescent="0.15">
      <c r="B12" s="4"/>
      <c r="C12" s="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6"/>
    </row>
    <row r="13" spans="2:18" ht="35.25" customHeight="1" x14ac:dyDescent="0.25">
      <c r="B13" s="4"/>
      <c r="C13" s="56" t="s">
        <v>5</v>
      </c>
      <c r="D13" s="66"/>
      <c r="E13" s="66"/>
      <c r="F13" s="57"/>
      <c r="G13" s="75"/>
      <c r="H13" s="76"/>
      <c r="I13" s="76"/>
      <c r="J13" s="42" t="s">
        <v>105</v>
      </c>
      <c r="K13" s="5"/>
      <c r="L13" s="5"/>
      <c r="M13" s="5"/>
      <c r="N13" s="5"/>
      <c r="O13" s="5"/>
      <c r="P13" s="5"/>
      <c r="Q13" s="5"/>
      <c r="R13" s="13"/>
    </row>
    <row r="14" spans="2:18" ht="38.25" customHeight="1" x14ac:dyDescent="0.15">
      <c r="B14" s="4"/>
      <c r="C14" s="5"/>
      <c r="D14" s="5"/>
      <c r="E14" s="5"/>
      <c r="F14" s="5"/>
      <c r="G14" s="5"/>
      <c r="H14" s="5"/>
      <c r="I14" s="5"/>
      <c r="J14" s="5"/>
      <c r="K14" s="11"/>
      <c r="L14" s="5"/>
      <c r="M14" s="5"/>
      <c r="N14" s="5"/>
      <c r="O14" s="5"/>
      <c r="P14" s="5"/>
      <c r="Q14" s="5"/>
      <c r="R14" s="6"/>
    </row>
    <row r="15" spans="2:18" ht="17.25" x14ac:dyDescent="0.15">
      <c r="B15" s="4"/>
      <c r="C15" s="10" t="s">
        <v>4</v>
      </c>
      <c r="D15" s="5"/>
      <c r="E15" s="5"/>
      <c r="F15" s="5"/>
      <c r="G15" s="5"/>
      <c r="H15" s="5"/>
      <c r="I15" s="5"/>
      <c r="J15" s="77" t="s">
        <v>15</v>
      </c>
      <c r="K15" s="77"/>
      <c r="L15" s="77"/>
      <c r="M15" s="77"/>
      <c r="N15" s="77"/>
      <c r="O15" s="77"/>
      <c r="P15" s="77"/>
      <c r="Q15" s="77"/>
      <c r="R15" s="6"/>
    </row>
    <row r="16" spans="2:18" ht="30.75" customHeight="1" x14ac:dyDescent="0.1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6"/>
    </row>
    <row r="17" spans="2:18" ht="29.25" customHeight="1" x14ac:dyDescent="0.15">
      <c r="B17" s="4"/>
      <c r="C17" s="5"/>
      <c r="D17" s="5"/>
      <c r="E17" s="12"/>
      <c r="F17" s="56" t="s">
        <v>12</v>
      </c>
      <c r="G17" s="57"/>
      <c r="H17" s="48"/>
      <c r="I17" s="49"/>
      <c r="J17" s="49"/>
      <c r="K17" s="49"/>
      <c r="L17" s="49"/>
      <c r="M17" s="49"/>
      <c r="N17" s="49"/>
      <c r="O17" s="49"/>
      <c r="P17" s="49"/>
      <c r="Q17" s="50"/>
      <c r="R17" s="6"/>
    </row>
    <row r="18" spans="2:18" ht="24" customHeight="1" x14ac:dyDescent="0.15">
      <c r="B18" s="4"/>
      <c r="C18" s="5"/>
      <c r="D18" s="5"/>
      <c r="E18" s="5"/>
      <c r="F18" s="78" t="s">
        <v>13</v>
      </c>
      <c r="G18" s="79"/>
      <c r="H18" s="87" t="s">
        <v>14</v>
      </c>
      <c r="I18" s="88"/>
      <c r="J18" s="43"/>
      <c r="K18" s="99"/>
      <c r="L18" s="99"/>
      <c r="M18" s="99"/>
      <c r="N18" s="99"/>
      <c r="O18" s="99"/>
      <c r="P18" s="99"/>
      <c r="Q18" s="100"/>
      <c r="R18" s="15"/>
    </row>
    <row r="19" spans="2:18" ht="24" customHeight="1" x14ac:dyDescent="0.15">
      <c r="B19" s="4"/>
      <c r="C19" s="5"/>
      <c r="D19" s="5"/>
      <c r="E19" s="5"/>
      <c r="F19" s="80"/>
      <c r="G19" s="81"/>
      <c r="H19" s="89"/>
      <c r="I19" s="90"/>
      <c r="J19" s="93"/>
      <c r="K19" s="94"/>
      <c r="L19" s="94"/>
      <c r="M19" s="94"/>
      <c r="N19" s="94"/>
      <c r="O19" s="94"/>
      <c r="P19" s="94"/>
      <c r="Q19" s="95"/>
      <c r="R19" s="40"/>
    </row>
    <row r="20" spans="2:18" ht="24" customHeight="1" x14ac:dyDescent="0.15">
      <c r="B20" s="4"/>
      <c r="C20" s="5"/>
      <c r="D20" s="5"/>
      <c r="E20" s="5"/>
      <c r="F20" s="80"/>
      <c r="G20" s="81"/>
      <c r="H20" s="91"/>
      <c r="I20" s="92"/>
      <c r="J20" s="96"/>
      <c r="K20" s="97"/>
      <c r="L20" s="97"/>
      <c r="M20" s="97"/>
      <c r="N20" s="97"/>
      <c r="O20" s="97"/>
      <c r="P20" s="97"/>
      <c r="Q20" s="98"/>
      <c r="R20" s="40"/>
    </row>
    <row r="21" spans="2:18" ht="28.5" customHeight="1" x14ac:dyDescent="0.15">
      <c r="B21" s="4"/>
      <c r="C21" s="5"/>
      <c r="D21" s="5"/>
      <c r="E21" s="5"/>
      <c r="F21" s="82"/>
      <c r="G21" s="81"/>
      <c r="H21" s="85" t="s">
        <v>8</v>
      </c>
      <c r="I21" s="85"/>
      <c r="J21" s="86"/>
      <c r="K21" s="86"/>
      <c r="L21" s="86"/>
      <c r="M21" s="86"/>
      <c r="N21" s="86"/>
      <c r="O21" s="86"/>
      <c r="P21" s="86"/>
      <c r="Q21" s="86"/>
      <c r="R21" s="15"/>
    </row>
    <row r="22" spans="2:18" ht="54" customHeight="1" x14ac:dyDescent="0.15">
      <c r="B22" s="4"/>
      <c r="C22" s="5"/>
      <c r="D22" s="5"/>
      <c r="E22" s="5"/>
      <c r="F22" s="82"/>
      <c r="G22" s="81"/>
      <c r="H22" s="56" t="s">
        <v>9</v>
      </c>
      <c r="I22" s="57"/>
      <c r="J22" s="86"/>
      <c r="K22" s="86"/>
      <c r="L22" s="86"/>
      <c r="M22" s="86"/>
      <c r="N22" s="86"/>
      <c r="O22" s="86"/>
      <c r="P22" s="86"/>
      <c r="Q22" s="86"/>
      <c r="R22" s="15"/>
    </row>
    <row r="23" spans="2:18" ht="54" customHeight="1" x14ac:dyDescent="0.15">
      <c r="B23" s="4"/>
      <c r="C23" s="5"/>
      <c r="D23" s="5"/>
      <c r="E23" s="5"/>
      <c r="F23" s="83"/>
      <c r="G23" s="84"/>
      <c r="H23" s="56" t="s">
        <v>10</v>
      </c>
      <c r="I23" s="57"/>
      <c r="J23" s="86"/>
      <c r="K23" s="86"/>
      <c r="L23" s="86"/>
      <c r="M23" s="86"/>
      <c r="N23" s="86"/>
      <c r="O23" s="86"/>
      <c r="P23" s="86"/>
      <c r="Q23" s="86"/>
      <c r="R23" s="15"/>
    </row>
    <row r="24" spans="2:18" ht="27.75" customHeight="1" x14ac:dyDescent="0.15">
      <c r="B24" s="4"/>
      <c r="C24" s="5"/>
      <c r="D24" s="5"/>
      <c r="E24" s="5"/>
      <c r="F24" s="45"/>
      <c r="G24" s="45"/>
      <c r="H24" s="46"/>
      <c r="I24" s="46"/>
      <c r="J24" s="47"/>
      <c r="K24" s="47"/>
      <c r="L24" s="47"/>
      <c r="M24" s="47"/>
      <c r="N24" s="47"/>
      <c r="O24" s="47"/>
      <c r="P24" s="47"/>
      <c r="Q24" s="47"/>
      <c r="R24" s="44"/>
    </row>
    <row r="25" spans="2:18" ht="17.25" customHeight="1" x14ac:dyDescent="0.15">
      <c r="B25" s="4"/>
      <c r="C25" s="5"/>
      <c r="D25" s="5"/>
      <c r="E25" s="5"/>
      <c r="F25" s="45"/>
      <c r="G25" s="45"/>
      <c r="H25" s="46"/>
      <c r="I25" s="46"/>
      <c r="J25" s="52" t="s">
        <v>107</v>
      </c>
      <c r="K25" s="53"/>
      <c r="L25" s="56" t="s">
        <v>108</v>
      </c>
      <c r="M25" s="57"/>
      <c r="N25" s="58"/>
      <c r="O25" s="59"/>
      <c r="P25" s="59"/>
      <c r="Q25" s="60"/>
      <c r="R25" s="44"/>
    </row>
    <row r="26" spans="2:18" ht="17.25" customHeight="1" x14ac:dyDescent="0.15">
      <c r="B26" s="4"/>
      <c r="C26" s="5"/>
      <c r="D26" s="5"/>
      <c r="E26" s="5"/>
      <c r="F26" s="5"/>
      <c r="G26" s="5"/>
      <c r="H26" s="5"/>
      <c r="I26" s="5"/>
      <c r="J26" s="54"/>
      <c r="K26" s="55"/>
      <c r="L26" s="56" t="s">
        <v>109</v>
      </c>
      <c r="M26" s="57"/>
      <c r="N26" s="61"/>
      <c r="O26" s="62"/>
      <c r="P26" s="62"/>
      <c r="Q26" s="63"/>
      <c r="R26" s="6"/>
    </row>
    <row r="27" spans="2:18" ht="32.25" customHeight="1" x14ac:dyDescent="0.15"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9"/>
    </row>
  </sheetData>
  <sheetProtection algorithmName="SHA-512" hashValue="cYMJTKpC9LVcJYSQI0RAdpZhdaxqM4ZoP/oz2kiL9kPN8W8Vf8BknGb2MXynchQVMSvPbkdw+CKoNeUXA1mUiA==" saltValue="yhTZIHrmDXwOcJHuRz+S1A==" spinCount="100000" sheet="1" objects="1" scenarios="1"/>
  <mergeCells count="28">
    <mergeCell ref="J15:Q15"/>
    <mergeCell ref="F17:G17"/>
    <mergeCell ref="F18:G23"/>
    <mergeCell ref="H21:I21"/>
    <mergeCell ref="J21:Q21"/>
    <mergeCell ref="H22:I22"/>
    <mergeCell ref="J22:Q22"/>
    <mergeCell ref="J23:Q23"/>
    <mergeCell ref="H23:I23"/>
    <mergeCell ref="H18:I20"/>
    <mergeCell ref="J19:Q19"/>
    <mergeCell ref="J20:Q20"/>
    <mergeCell ref="K18:Q18"/>
    <mergeCell ref="C3:R3"/>
    <mergeCell ref="C4:R4"/>
    <mergeCell ref="C13:F13"/>
    <mergeCell ref="C11:D11"/>
    <mergeCell ref="E11:F11"/>
    <mergeCell ref="H11:I11"/>
    <mergeCell ref="J11:K11"/>
    <mergeCell ref="C8:G9"/>
    <mergeCell ref="H8:Q9"/>
    <mergeCell ref="G13:I13"/>
    <mergeCell ref="J25:K26"/>
    <mergeCell ref="L25:M25"/>
    <mergeCell ref="L26:M26"/>
    <mergeCell ref="N25:Q25"/>
    <mergeCell ref="N26:Q26"/>
  </mergeCells>
  <phoneticPr fontId="1"/>
  <pageMargins left="0.70866141732283472" right="0.15748031496062992" top="0.47244094488188981" bottom="0.35433070866141736" header="0.31496062992125984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35"/>
  <sheetViews>
    <sheetView workbookViewId="0">
      <selection activeCell="X17" sqref="X17:AA29"/>
    </sheetView>
  </sheetViews>
  <sheetFormatPr defaultRowHeight="13.5" x14ac:dyDescent="0.15"/>
  <cols>
    <col min="1" max="1" width="3.125" style="19" customWidth="1"/>
    <col min="2" max="2" width="2.5" style="19" customWidth="1"/>
    <col min="3" max="3" width="5" style="19" customWidth="1"/>
    <col min="4" max="7" width="2.5" style="19" customWidth="1"/>
    <col min="8" max="8" width="3.125" style="19" customWidth="1"/>
    <col min="9" max="18" width="3" style="19" customWidth="1"/>
    <col min="19" max="20" width="5.375" style="19" customWidth="1"/>
    <col min="21" max="30" width="3" style="19" customWidth="1"/>
    <col min="31" max="31" width="2.5" style="19" customWidth="1"/>
    <col min="32" max="32" width="2.625" style="19" customWidth="1"/>
    <col min="33" max="16384" width="9" style="19"/>
  </cols>
  <sheetData>
    <row r="2" spans="2:31" x14ac:dyDescent="0.15"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</row>
    <row r="3" spans="2:31" ht="27" customHeight="1" x14ac:dyDescent="0.15">
      <c r="B3" s="20"/>
      <c r="C3" s="64" t="s">
        <v>16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21"/>
    </row>
    <row r="4" spans="2:31" ht="27" customHeight="1" x14ac:dyDescent="0.15">
      <c r="B4" s="20"/>
      <c r="C4" s="64" t="s">
        <v>6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21"/>
    </row>
    <row r="5" spans="2:31" x14ac:dyDescent="0.15">
      <c r="B5" s="20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1"/>
    </row>
    <row r="6" spans="2:31" ht="27" customHeight="1" x14ac:dyDescent="0.15">
      <c r="B6" s="20"/>
      <c r="C6" s="39" t="str">
        <f>IF(OR(U6="元",U6=1),IF(OR(Z6="",Z6&gt;=10),"","※この様式は元年10月以降用です。"),"")</f>
        <v/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129" t="s">
        <v>36</v>
      </c>
      <c r="T6" s="129"/>
      <c r="U6" s="128"/>
      <c r="V6" s="128"/>
      <c r="W6" s="128"/>
      <c r="X6" s="129" t="s">
        <v>2</v>
      </c>
      <c r="Y6" s="129"/>
      <c r="Z6" s="128"/>
      <c r="AA6" s="128"/>
      <c r="AB6" s="128"/>
      <c r="AC6" s="129" t="s">
        <v>3</v>
      </c>
      <c r="AD6" s="129"/>
      <c r="AE6" s="21"/>
    </row>
    <row r="7" spans="2:31" ht="9" customHeight="1" x14ac:dyDescent="0.15">
      <c r="B7" s="20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D7" s="22"/>
      <c r="AE7" s="21"/>
    </row>
    <row r="8" spans="2:31" ht="27" customHeight="1" x14ac:dyDescent="0.15">
      <c r="B8" s="20"/>
      <c r="C8" s="133" t="s">
        <v>17</v>
      </c>
      <c r="D8" s="134"/>
      <c r="E8" s="134"/>
      <c r="F8" s="134"/>
      <c r="G8" s="134"/>
      <c r="H8" s="135"/>
      <c r="I8" s="125"/>
      <c r="J8" s="126"/>
      <c r="K8" s="126"/>
      <c r="L8" s="126"/>
      <c r="M8" s="126"/>
      <c r="N8" s="126"/>
      <c r="O8" s="126"/>
      <c r="P8" s="126"/>
      <c r="Q8" s="126"/>
      <c r="R8" s="136"/>
      <c r="S8" s="131" t="s">
        <v>12</v>
      </c>
      <c r="T8" s="109"/>
      <c r="U8" s="125"/>
      <c r="V8" s="126"/>
      <c r="W8" s="126"/>
      <c r="X8" s="126"/>
      <c r="Y8" s="126"/>
      <c r="Z8" s="126"/>
      <c r="AA8" s="126"/>
      <c r="AB8" s="126"/>
      <c r="AC8" s="126"/>
      <c r="AD8" s="127"/>
      <c r="AE8" s="21"/>
    </row>
    <row r="9" spans="2:31" ht="19.5" customHeight="1" x14ac:dyDescent="0.15">
      <c r="B9" s="20"/>
      <c r="C9" s="137" t="s">
        <v>18</v>
      </c>
      <c r="D9" s="138"/>
      <c r="E9" s="138"/>
      <c r="F9" s="138"/>
      <c r="G9" s="138"/>
      <c r="H9" s="139"/>
      <c r="I9" s="140"/>
      <c r="J9" s="141"/>
      <c r="K9" s="141"/>
      <c r="L9" s="141"/>
      <c r="M9" s="141"/>
      <c r="N9" s="141"/>
      <c r="O9" s="141"/>
      <c r="P9" s="141"/>
      <c r="Q9" s="141"/>
      <c r="R9" s="142"/>
      <c r="S9" s="146" t="s">
        <v>19</v>
      </c>
      <c r="T9" s="147"/>
      <c r="U9" s="140"/>
      <c r="V9" s="141"/>
      <c r="W9" s="141"/>
      <c r="X9" s="141"/>
      <c r="Y9" s="141"/>
      <c r="Z9" s="141"/>
      <c r="AA9" s="141"/>
      <c r="AB9" s="141"/>
      <c r="AC9" s="141"/>
      <c r="AD9" s="152"/>
      <c r="AE9" s="21"/>
    </row>
    <row r="10" spans="2:31" ht="19.5" customHeight="1" x14ac:dyDescent="0.15">
      <c r="B10" s="20"/>
      <c r="C10" s="157" t="s">
        <v>20</v>
      </c>
      <c r="D10" s="158"/>
      <c r="E10" s="158"/>
      <c r="F10" s="158"/>
      <c r="G10" s="158"/>
      <c r="H10" s="159"/>
      <c r="I10" s="143"/>
      <c r="J10" s="144"/>
      <c r="K10" s="144"/>
      <c r="L10" s="144"/>
      <c r="M10" s="144"/>
      <c r="N10" s="144"/>
      <c r="O10" s="144"/>
      <c r="P10" s="144"/>
      <c r="Q10" s="144"/>
      <c r="R10" s="145"/>
      <c r="S10" s="148"/>
      <c r="T10" s="149"/>
      <c r="U10" s="153"/>
      <c r="V10" s="154"/>
      <c r="W10" s="154"/>
      <c r="X10" s="154"/>
      <c r="Y10" s="154"/>
      <c r="Z10" s="154"/>
      <c r="AA10" s="154"/>
      <c r="AB10" s="154"/>
      <c r="AC10" s="154"/>
      <c r="AD10" s="155"/>
      <c r="AE10" s="21"/>
    </row>
    <row r="11" spans="2:31" ht="19.5" customHeight="1" x14ac:dyDescent="0.15">
      <c r="B11" s="20"/>
      <c r="C11" s="137" t="s">
        <v>21</v>
      </c>
      <c r="D11" s="138"/>
      <c r="E11" s="138"/>
      <c r="F11" s="138"/>
      <c r="G11" s="138"/>
      <c r="H11" s="139"/>
      <c r="I11" s="140"/>
      <c r="J11" s="141"/>
      <c r="K11" s="141"/>
      <c r="L11" s="141"/>
      <c r="M11" s="141"/>
      <c r="N11" s="141"/>
      <c r="O11" s="141"/>
      <c r="P11" s="141"/>
      <c r="Q11" s="141"/>
      <c r="R11" s="142"/>
      <c r="S11" s="148"/>
      <c r="T11" s="149"/>
      <c r="U11" s="153"/>
      <c r="V11" s="154"/>
      <c r="W11" s="154"/>
      <c r="X11" s="154"/>
      <c r="Y11" s="154"/>
      <c r="Z11" s="154"/>
      <c r="AA11" s="154"/>
      <c r="AB11" s="154"/>
      <c r="AC11" s="154"/>
      <c r="AD11" s="155"/>
      <c r="AE11" s="21"/>
    </row>
    <row r="12" spans="2:31" ht="19.5" customHeight="1" x14ac:dyDescent="0.15">
      <c r="B12" s="20"/>
      <c r="C12" s="157" t="s">
        <v>22</v>
      </c>
      <c r="D12" s="158"/>
      <c r="E12" s="158"/>
      <c r="F12" s="158"/>
      <c r="G12" s="158"/>
      <c r="H12" s="159"/>
      <c r="I12" s="143"/>
      <c r="J12" s="144"/>
      <c r="K12" s="144"/>
      <c r="L12" s="144"/>
      <c r="M12" s="144"/>
      <c r="N12" s="144"/>
      <c r="O12" s="144"/>
      <c r="P12" s="144"/>
      <c r="Q12" s="144"/>
      <c r="R12" s="145"/>
      <c r="S12" s="150"/>
      <c r="T12" s="151"/>
      <c r="U12" s="143"/>
      <c r="V12" s="144"/>
      <c r="W12" s="144"/>
      <c r="X12" s="144"/>
      <c r="Y12" s="144"/>
      <c r="Z12" s="144"/>
      <c r="AA12" s="144"/>
      <c r="AB12" s="144"/>
      <c r="AC12" s="144"/>
      <c r="AD12" s="156"/>
      <c r="AE12" s="21"/>
    </row>
    <row r="13" spans="2:31" ht="16.5" customHeight="1" x14ac:dyDescent="0.15">
      <c r="B13" s="2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1"/>
    </row>
    <row r="14" spans="2:31" ht="27" customHeight="1" x14ac:dyDescent="0.15">
      <c r="B14" s="20"/>
      <c r="C14" s="107" t="s">
        <v>23</v>
      </c>
      <c r="D14" s="108"/>
      <c r="E14" s="108"/>
      <c r="F14" s="108"/>
      <c r="G14" s="108"/>
      <c r="H14" s="109"/>
      <c r="I14" s="160"/>
      <c r="J14" s="161"/>
      <c r="K14" s="161"/>
      <c r="L14" s="161"/>
      <c r="M14" s="161"/>
      <c r="N14" s="161"/>
      <c r="O14" s="161"/>
      <c r="P14" s="161"/>
      <c r="Q14" s="161"/>
      <c r="R14" s="41" t="s">
        <v>104</v>
      </c>
      <c r="S14" s="131" t="s">
        <v>24</v>
      </c>
      <c r="T14" s="108"/>
      <c r="U14" s="108"/>
      <c r="V14" s="108"/>
      <c r="W14" s="108"/>
      <c r="X14" s="132" t="s">
        <v>37</v>
      </c>
      <c r="Y14" s="132"/>
      <c r="Z14" s="132"/>
      <c r="AA14" s="132"/>
      <c r="AB14" s="132"/>
      <c r="AC14" s="132"/>
      <c r="AD14" s="132"/>
      <c r="AE14" s="21"/>
    </row>
    <row r="15" spans="2:31" x14ac:dyDescent="0.15"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1"/>
    </row>
    <row r="16" spans="2:31" s="25" customFormat="1" ht="27" customHeight="1" x14ac:dyDescent="0.15">
      <c r="B16" s="23"/>
      <c r="C16" s="130" t="s">
        <v>25</v>
      </c>
      <c r="D16" s="129" t="s">
        <v>26</v>
      </c>
      <c r="E16" s="129"/>
      <c r="F16" s="129"/>
      <c r="G16" s="129"/>
      <c r="H16" s="129"/>
      <c r="I16" s="107" t="s">
        <v>27</v>
      </c>
      <c r="J16" s="108"/>
      <c r="K16" s="108"/>
      <c r="L16" s="108"/>
      <c r="M16" s="108"/>
      <c r="N16" s="108"/>
      <c r="O16" s="108"/>
      <c r="P16" s="108"/>
      <c r="Q16" s="108"/>
      <c r="R16" s="109"/>
      <c r="S16" s="129" t="s">
        <v>28</v>
      </c>
      <c r="T16" s="129"/>
      <c r="U16" s="107" t="s">
        <v>29</v>
      </c>
      <c r="V16" s="108"/>
      <c r="W16" s="108"/>
      <c r="X16" s="107" t="s">
        <v>30</v>
      </c>
      <c r="Y16" s="108"/>
      <c r="Z16" s="108"/>
      <c r="AA16" s="109"/>
      <c r="AB16" s="129" t="s">
        <v>31</v>
      </c>
      <c r="AC16" s="129"/>
      <c r="AD16" s="129"/>
      <c r="AE16" s="24"/>
    </row>
    <row r="17" spans="2:31" ht="27" customHeight="1" x14ac:dyDescent="0.15">
      <c r="B17" s="20"/>
      <c r="C17" s="130"/>
      <c r="D17" s="128"/>
      <c r="E17" s="128"/>
      <c r="F17" s="128"/>
      <c r="G17" s="128"/>
      <c r="H17" s="128"/>
      <c r="I17" s="117" t="str">
        <f>IF(D17="","",VLOOKUP(D17,単価0304!A:C,2,FALSE))</f>
        <v/>
      </c>
      <c r="J17" s="118"/>
      <c r="K17" s="118"/>
      <c r="L17" s="118"/>
      <c r="M17" s="118"/>
      <c r="N17" s="118"/>
      <c r="O17" s="118"/>
      <c r="P17" s="118"/>
      <c r="Q17" s="118"/>
      <c r="R17" s="119"/>
      <c r="S17" s="120">
        <f>IF(D17="",0,VLOOKUP(D17,単価0304!A:C,3,FALSE))</f>
        <v>0</v>
      </c>
      <c r="T17" s="121"/>
      <c r="U17" s="125"/>
      <c r="V17" s="126"/>
      <c r="W17" s="126"/>
      <c r="X17" s="122">
        <f>S17*U17</f>
        <v>0</v>
      </c>
      <c r="Y17" s="123"/>
      <c r="Z17" s="123"/>
      <c r="AA17" s="124"/>
      <c r="AB17" s="128"/>
      <c r="AC17" s="128"/>
      <c r="AD17" s="128"/>
      <c r="AE17" s="21"/>
    </row>
    <row r="18" spans="2:31" ht="27" customHeight="1" x14ac:dyDescent="0.15">
      <c r="B18" s="20"/>
      <c r="C18" s="130"/>
      <c r="D18" s="128"/>
      <c r="E18" s="128"/>
      <c r="F18" s="128"/>
      <c r="G18" s="128"/>
      <c r="H18" s="128"/>
      <c r="I18" s="117" t="str">
        <f>IF(D18="","",VLOOKUP(D18,単価0304!A:C,2,FALSE))</f>
        <v/>
      </c>
      <c r="J18" s="118"/>
      <c r="K18" s="118"/>
      <c r="L18" s="118"/>
      <c r="M18" s="118"/>
      <c r="N18" s="118"/>
      <c r="O18" s="118"/>
      <c r="P18" s="118"/>
      <c r="Q18" s="118"/>
      <c r="R18" s="119"/>
      <c r="S18" s="120">
        <f>IF(D18="",0,VLOOKUP(D18,単価0304!A:C,3,FALSE))</f>
        <v>0</v>
      </c>
      <c r="T18" s="121"/>
      <c r="U18" s="125"/>
      <c r="V18" s="126"/>
      <c r="W18" s="126"/>
      <c r="X18" s="122">
        <f t="shared" ref="X18:X29" si="0">S18*U18</f>
        <v>0</v>
      </c>
      <c r="Y18" s="123"/>
      <c r="Z18" s="123"/>
      <c r="AA18" s="124"/>
      <c r="AB18" s="128"/>
      <c r="AC18" s="128"/>
      <c r="AD18" s="128"/>
      <c r="AE18" s="21"/>
    </row>
    <row r="19" spans="2:31" ht="27" customHeight="1" x14ac:dyDescent="0.15">
      <c r="B19" s="20"/>
      <c r="C19" s="130"/>
      <c r="D19" s="128"/>
      <c r="E19" s="128"/>
      <c r="F19" s="128"/>
      <c r="G19" s="128"/>
      <c r="H19" s="128"/>
      <c r="I19" s="117" t="str">
        <f>IF(D19="","",VLOOKUP(D19,単価0304!A:C,2,FALSE))</f>
        <v/>
      </c>
      <c r="J19" s="118"/>
      <c r="K19" s="118"/>
      <c r="L19" s="118"/>
      <c r="M19" s="118"/>
      <c r="N19" s="118"/>
      <c r="O19" s="118"/>
      <c r="P19" s="118"/>
      <c r="Q19" s="118"/>
      <c r="R19" s="119"/>
      <c r="S19" s="120">
        <f>IF(D19="",0,VLOOKUP(D19,単価0304!A:C,3,FALSE))</f>
        <v>0</v>
      </c>
      <c r="T19" s="121"/>
      <c r="U19" s="125"/>
      <c r="V19" s="126"/>
      <c r="W19" s="126"/>
      <c r="X19" s="122">
        <f t="shared" si="0"/>
        <v>0</v>
      </c>
      <c r="Y19" s="123"/>
      <c r="Z19" s="123"/>
      <c r="AA19" s="124"/>
      <c r="AB19" s="128"/>
      <c r="AC19" s="128"/>
      <c r="AD19" s="128"/>
      <c r="AE19" s="21"/>
    </row>
    <row r="20" spans="2:31" ht="27" customHeight="1" x14ac:dyDescent="0.15">
      <c r="B20" s="20"/>
      <c r="C20" s="130"/>
      <c r="D20" s="128"/>
      <c r="E20" s="128"/>
      <c r="F20" s="128"/>
      <c r="G20" s="128"/>
      <c r="H20" s="128"/>
      <c r="I20" s="117" t="str">
        <f>IF(D20="","",VLOOKUP(D20,単価0304!A:C,2,FALSE))</f>
        <v/>
      </c>
      <c r="J20" s="118"/>
      <c r="K20" s="118"/>
      <c r="L20" s="118"/>
      <c r="M20" s="118"/>
      <c r="N20" s="118"/>
      <c r="O20" s="118"/>
      <c r="P20" s="118"/>
      <c r="Q20" s="118"/>
      <c r="R20" s="119"/>
      <c r="S20" s="120">
        <f>IF(D20="",0,VLOOKUP(D20,単価0304!A:C,3,FALSE))</f>
        <v>0</v>
      </c>
      <c r="T20" s="121"/>
      <c r="U20" s="125"/>
      <c r="V20" s="126"/>
      <c r="W20" s="126"/>
      <c r="X20" s="122">
        <f t="shared" si="0"/>
        <v>0</v>
      </c>
      <c r="Y20" s="123"/>
      <c r="Z20" s="123"/>
      <c r="AA20" s="124"/>
      <c r="AB20" s="128"/>
      <c r="AC20" s="128"/>
      <c r="AD20" s="128"/>
      <c r="AE20" s="21"/>
    </row>
    <row r="21" spans="2:31" ht="27" customHeight="1" x14ac:dyDescent="0.15">
      <c r="B21" s="20"/>
      <c r="C21" s="130"/>
      <c r="D21" s="125"/>
      <c r="E21" s="126"/>
      <c r="F21" s="126"/>
      <c r="G21" s="126"/>
      <c r="H21" s="127"/>
      <c r="I21" s="117" t="str">
        <f>IF(D21="","",VLOOKUP(D21,単価0304!A:C,2,FALSE))</f>
        <v/>
      </c>
      <c r="J21" s="118"/>
      <c r="K21" s="118"/>
      <c r="L21" s="118"/>
      <c r="M21" s="118"/>
      <c r="N21" s="118"/>
      <c r="O21" s="118"/>
      <c r="P21" s="118"/>
      <c r="Q21" s="118"/>
      <c r="R21" s="119"/>
      <c r="S21" s="120">
        <f>IF(D21="",0,VLOOKUP(D21,単価0304!A:C,3,FALSE))</f>
        <v>0</v>
      </c>
      <c r="T21" s="121"/>
      <c r="U21" s="125"/>
      <c r="V21" s="126"/>
      <c r="W21" s="126"/>
      <c r="X21" s="122">
        <f t="shared" si="0"/>
        <v>0</v>
      </c>
      <c r="Y21" s="123"/>
      <c r="Z21" s="123"/>
      <c r="AA21" s="124"/>
      <c r="AB21" s="128"/>
      <c r="AC21" s="128"/>
      <c r="AD21" s="128"/>
      <c r="AE21" s="21"/>
    </row>
    <row r="22" spans="2:31" ht="27" customHeight="1" x14ac:dyDescent="0.15">
      <c r="B22" s="20"/>
      <c r="C22" s="130"/>
      <c r="D22" s="125"/>
      <c r="E22" s="126"/>
      <c r="F22" s="126"/>
      <c r="G22" s="126"/>
      <c r="H22" s="127"/>
      <c r="I22" s="117" t="str">
        <f>IF(D22="","",VLOOKUP(D22,単価0304!A:C,2,FALSE))</f>
        <v/>
      </c>
      <c r="J22" s="118"/>
      <c r="K22" s="118"/>
      <c r="L22" s="118"/>
      <c r="M22" s="118"/>
      <c r="N22" s="118"/>
      <c r="O22" s="118"/>
      <c r="P22" s="118"/>
      <c r="Q22" s="118"/>
      <c r="R22" s="119"/>
      <c r="S22" s="120">
        <f>IF(D22="",0,VLOOKUP(D22,単価0304!A:C,3,FALSE))</f>
        <v>0</v>
      </c>
      <c r="T22" s="121"/>
      <c r="U22" s="125"/>
      <c r="V22" s="126"/>
      <c r="W22" s="126"/>
      <c r="X22" s="122">
        <f t="shared" si="0"/>
        <v>0</v>
      </c>
      <c r="Y22" s="123"/>
      <c r="Z22" s="123"/>
      <c r="AA22" s="124"/>
      <c r="AB22" s="128"/>
      <c r="AC22" s="128"/>
      <c r="AD22" s="128"/>
      <c r="AE22" s="21"/>
    </row>
    <row r="23" spans="2:31" ht="27" customHeight="1" x14ac:dyDescent="0.15">
      <c r="B23" s="20"/>
      <c r="C23" s="130"/>
      <c r="D23" s="125"/>
      <c r="E23" s="126"/>
      <c r="F23" s="126"/>
      <c r="G23" s="126"/>
      <c r="H23" s="127"/>
      <c r="I23" s="117" t="str">
        <f>IF(D23="","",VLOOKUP(D23,単価0304!A:C,2,FALSE))</f>
        <v/>
      </c>
      <c r="J23" s="118"/>
      <c r="K23" s="118"/>
      <c r="L23" s="118"/>
      <c r="M23" s="118"/>
      <c r="N23" s="118"/>
      <c r="O23" s="118"/>
      <c r="P23" s="118"/>
      <c r="Q23" s="118"/>
      <c r="R23" s="119"/>
      <c r="S23" s="120">
        <f>IF(D23="",0,VLOOKUP(D23,単価0304!A:C,3,FALSE))</f>
        <v>0</v>
      </c>
      <c r="T23" s="121"/>
      <c r="U23" s="125"/>
      <c r="V23" s="126"/>
      <c r="W23" s="126"/>
      <c r="X23" s="122">
        <f t="shared" si="0"/>
        <v>0</v>
      </c>
      <c r="Y23" s="123"/>
      <c r="Z23" s="123"/>
      <c r="AA23" s="124"/>
      <c r="AB23" s="128"/>
      <c r="AC23" s="128"/>
      <c r="AD23" s="128"/>
      <c r="AE23" s="21"/>
    </row>
    <row r="24" spans="2:31" ht="27" customHeight="1" x14ac:dyDescent="0.15">
      <c r="B24" s="20"/>
      <c r="C24" s="130"/>
      <c r="D24" s="125"/>
      <c r="E24" s="126"/>
      <c r="F24" s="126"/>
      <c r="G24" s="126"/>
      <c r="H24" s="127"/>
      <c r="I24" s="117" t="str">
        <f>IF(D24="","",VLOOKUP(D24,単価0304!A:C,2,FALSE))</f>
        <v/>
      </c>
      <c r="J24" s="118"/>
      <c r="K24" s="118"/>
      <c r="L24" s="118"/>
      <c r="M24" s="118"/>
      <c r="N24" s="118"/>
      <c r="O24" s="118"/>
      <c r="P24" s="118"/>
      <c r="Q24" s="118"/>
      <c r="R24" s="119"/>
      <c r="S24" s="120">
        <f>IF(D24="",0,VLOOKUP(D24,単価0304!A:C,3,FALSE))</f>
        <v>0</v>
      </c>
      <c r="T24" s="121"/>
      <c r="U24" s="125"/>
      <c r="V24" s="126"/>
      <c r="W24" s="126"/>
      <c r="X24" s="122">
        <f t="shared" si="0"/>
        <v>0</v>
      </c>
      <c r="Y24" s="123"/>
      <c r="Z24" s="123"/>
      <c r="AA24" s="124"/>
      <c r="AB24" s="128"/>
      <c r="AC24" s="128"/>
      <c r="AD24" s="128"/>
      <c r="AE24" s="21"/>
    </row>
    <row r="25" spans="2:31" ht="27" customHeight="1" x14ac:dyDescent="0.15">
      <c r="B25" s="20"/>
      <c r="C25" s="130"/>
      <c r="D25" s="125"/>
      <c r="E25" s="126"/>
      <c r="F25" s="126"/>
      <c r="G25" s="126"/>
      <c r="H25" s="127"/>
      <c r="I25" s="117" t="str">
        <f>IF(D25="","",VLOOKUP(D25,単価0304!A:C,2,FALSE))</f>
        <v/>
      </c>
      <c r="J25" s="118"/>
      <c r="K25" s="118"/>
      <c r="L25" s="118"/>
      <c r="M25" s="118"/>
      <c r="N25" s="118"/>
      <c r="O25" s="118"/>
      <c r="P25" s="118"/>
      <c r="Q25" s="118"/>
      <c r="R25" s="119"/>
      <c r="S25" s="120">
        <f>IF(D25="",0,VLOOKUP(D25,単価0304!A:C,3,FALSE))</f>
        <v>0</v>
      </c>
      <c r="T25" s="121"/>
      <c r="U25" s="125"/>
      <c r="V25" s="126"/>
      <c r="W25" s="126"/>
      <c r="X25" s="122">
        <f t="shared" si="0"/>
        <v>0</v>
      </c>
      <c r="Y25" s="123"/>
      <c r="Z25" s="123"/>
      <c r="AA25" s="124"/>
      <c r="AB25" s="128"/>
      <c r="AC25" s="128"/>
      <c r="AD25" s="128"/>
      <c r="AE25" s="21"/>
    </row>
    <row r="26" spans="2:31" ht="27" customHeight="1" x14ac:dyDescent="0.15">
      <c r="B26" s="20"/>
      <c r="C26" s="130"/>
      <c r="D26" s="125"/>
      <c r="E26" s="126"/>
      <c r="F26" s="126"/>
      <c r="G26" s="126"/>
      <c r="H26" s="127"/>
      <c r="I26" s="117" t="str">
        <f>IF(D26="","",VLOOKUP(D26,単価0304!A:C,2,FALSE))</f>
        <v/>
      </c>
      <c r="J26" s="118"/>
      <c r="K26" s="118"/>
      <c r="L26" s="118"/>
      <c r="M26" s="118"/>
      <c r="N26" s="118"/>
      <c r="O26" s="118"/>
      <c r="P26" s="118"/>
      <c r="Q26" s="118"/>
      <c r="R26" s="119"/>
      <c r="S26" s="120">
        <f>IF(D26="",0,VLOOKUP(D26,単価0304!A:C,3,FALSE))</f>
        <v>0</v>
      </c>
      <c r="T26" s="121"/>
      <c r="U26" s="125"/>
      <c r="V26" s="126"/>
      <c r="W26" s="126"/>
      <c r="X26" s="122">
        <f t="shared" si="0"/>
        <v>0</v>
      </c>
      <c r="Y26" s="123"/>
      <c r="Z26" s="123"/>
      <c r="AA26" s="124"/>
      <c r="AB26" s="128"/>
      <c r="AC26" s="128"/>
      <c r="AD26" s="128"/>
      <c r="AE26" s="21"/>
    </row>
    <row r="27" spans="2:31" ht="27" customHeight="1" x14ac:dyDescent="0.15">
      <c r="B27" s="20"/>
      <c r="C27" s="130"/>
      <c r="D27" s="125"/>
      <c r="E27" s="126"/>
      <c r="F27" s="126"/>
      <c r="G27" s="126"/>
      <c r="H27" s="127"/>
      <c r="I27" s="117" t="str">
        <f>IF(D27="","",VLOOKUP(D27,単価0304!A:C,2,FALSE))</f>
        <v/>
      </c>
      <c r="J27" s="118"/>
      <c r="K27" s="118"/>
      <c r="L27" s="118"/>
      <c r="M27" s="118"/>
      <c r="N27" s="118"/>
      <c r="O27" s="118"/>
      <c r="P27" s="118"/>
      <c r="Q27" s="118"/>
      <c r="R27" s="119"/>
      <c r="S27" s="120">
        <f>IF(D27="",0,VLOOKUP(D27,単価0304!A:C,3,FALSE))</f>
        <v>0</v>
      </c>
      <c r="T27" s="121"/>
      <c r="U27" s="125"/>
      <c r="V27" s="126"/>
      <c r="W27" s="126"/>
      <c r="X27" s="122">
        <f t="shared" si="0"/>
        <v>0</v>
      </c>
      <c r="Y27" s="123"/>
      <c r="Z27" s="123"/>
      <c r="AA27" s="124"/>
      <c r="AB27" s="128"/>
      <c r="AC27" s="128"/>
      <c r="AD27" s="128"/>
      <c r="AE27" s="21"/>
    </row>
    <row r="28" spans="2:31" ht="27" customHeight="1" x14ac:dyDescent="0.15">
      <c r="B28" s="20"/>
      <c r="C28" s="130"/>
      <c r="D28" s="125"/>
      <c r="E28" s="126"/>
      <c r="F28" s="126"/>
      <c r="G28" s="126"/>
      <c r="H28" s="127"/>
      <c r="I28" s="117" t="str">
        <f>IF(D28="","",VLOOKUP(D28,単価0304!A:C,2,FALSE))</f>
        <v/>
      </c>
      <c r="J28" s="118"/>
      <c r="K28" s="118"/>
      <c r="L28" s="118"/>
      <c r="M28" s="118"/>
      <c r="N28" s="118"/>
      <c r="O28" s="118"/>
      <c r="P28" s="118"/>
      <c r="Q28" s="118"/>
      <c r="R28" s="119"/>
      <c r="S28" s="120">
        <f>IF(D28="",0,VLOOKUP(D28,単価0304!A:C,3,FALSE))</f>
        <v>0</v>
      </c>
      <c r="T28" s="121"/>
      <c r="U28" s="125"/>
      <c r="V28" s="126"/>
      <c r="W28" s="126"/>
      <c r="X28" s="122">
        <f t="shared" si="0"/>
        <v>0</v>
      </c>
      <c r="Y28" s="123"/>
      <c r="Z28" s="123"/>
      <c r="AA28" s="124"/>
      <c r="AB28" s="128"/>
      <c r="AC28" s="128"/>
      <c r="AD28" s="128"/>
      <c r="AE28" s="21"/>
    </row>
    <row r="29" spans="2:31" ht="27" customHeight="1" thickBot="1" x14ac:dyDescent="0.2">
      <c r="B29" s="20"/>
      <c r="C29" s="130"/>
      <c r="D29" s="114"/>
      <c r="E29" s="115"/>
      <c r="F29" s="115"/>
      <c r="G29" s="115"/>
      <c r="H29" s="116"/>
      <c r="I29" s="117" t="str">
        <f>IF(D29="","",VLOOKUP(D29,単価0304!A:C,2,FALSE))</f>
        <v/>
      </c>
      <c r="J29" s="118"/>
      <c r="K29" s="118"/>
      <c r="L29" s="118"/>
      <c r="M29" s="118"/>
      <c r="N29" s="118"/>
      <c r="O29" s="118"/>
      <c r="P29" s="118"/>
      <c r="Q29" s="118"/>
      <c r="R29" s="119"/>
      <c r="S29" s="120">
        <f>IF(D29="",0,VLOOKUP(D29,単価0304!A:C,3,FALSE))</f>
        <v>0</v>
      </c>
      <c r="T29" s="121"/>
      <c r="U29" s="114"/>
      <c r="V29" s="115"/>
      <c r="W29" s="116"/>
      <c r="X29" s="122">
        <f t="shared" si="0"/>
        <v>0</v>
      </c>
      <c r="Y29" s="123"/>
      <c r="Z29" s="123"/>
      <c r="AA29" s="124"/>
      <c r="AB29" s="114"/>
      <c r="AC29" s="115"/>
      <c r="AD29" s="116"/>
      <c r="AE29" s="21"/>
    </row>
    <row r="30" spans="2:31" ht="27" customHeight="1" x14ac:dyDescent="0.15">
      <c r="B30" s="20"/>
      <c r="C30" s="130"/>
      <c r="D30" s="101" t="s">
        <v>32</v>
      </c>
      <c r="E30" s="102"/>
      <c r="F30" s="102"/>
      <c r="G30" s="102"/>
      <c r="H30" s="102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4"/>
      <c r="X30" s="105">
        <f>SUM(X17:AA29)</f>
        <v>0</v>
      </c>
      <c r="Y30" s="106"/>
      <c r="Z30" s="106"/>
      <c r="AA30" s="106"/>
      <c r="AB30" s="106"/>
      <c r="AC30" s="106"/>
      <c r="AD30" s="26" t="s">
        <v>33</v>
      </c>
      <c r="AE30" s="21"/>
    </row>
    <row r="31" spans="2:31" ht="27" customHeight="1" x14ac:dyDescent="0.15"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1"/>
    </row>
    <row r="32" spans="2:31" ht="27" customHeight="1" x14ac:dyDescent="0.15">
      <c r="B32" s="20"/>
      <c r="C32" s="107" t="s">
        <v>34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9"/>
      <c r="X32" s="110" t="str">
        <f>IF(I14="","",MIN(ROUNDDOWN(X30*0.1,0),I14))</f>
        <v/>
      </c>
      <c r="Y32" s="111"/>
      <c r="Z32" s="111"/>
      <c r="AA32" s="111"/>
      <c r="AB32" s="111"/>
      <c r="AC32" s="111"/>
      <c r="AD32" s="27" t="s">
        <v>33</v>
      </c>
      <c r="AE32" s="21"/>
    </row>
    <row r="33" spans="2:31" ht="27" customHeight="1" x14ac:dyDescent="0.15"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8"/>
      <c r="AD33" s="22"/>
      <c r="AE33" s="21"/>
    </row>
    <row r="34" spans="2:31" ht="27" customHeight="1" x14ac:dyDescent="0.15">
      <c r="B34" s="20"/>
      <c r="C34" s="107" t="s">
        <v>35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9"/>
      <c r="X34" s="112" t="str">
        <f>IF(OR(X30="",X32=""),"",X30-X32)</f>
        <v/>
      </c>
      <c r="Y34" s="113"/>
      <c r="Z34" s="113"/>
      <c r="AA34" s="113"/>
      <c r="AB34" s="113"/>
      <c r="AC34" s="113"/>
      <c r="AD34" s="27" t="s">
        <v>33</v>
      </c>
      <c r="AE34" s="21"/>
    </row>
    <row r="35" spans="2:31" x14ac:dyDescent="0.15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1"/>
    </row>
  </sheetData>
  <sheetProtection algorithmName="SHA-512" hashValue="VRg+gNYHaTZ6mP150drvsrY3MwI2qVQslMT1yvZj/77TcwuH638B3LxRnmaHeqERPfKVcLSmogP5JjHw3poqyg==" saltValue="0tyRred7DrYqvCOyQutgYQ==" spinCount="100000" sheet="1" objects="1" scenarios="1"/>
  <mergeCells count="114">
    <mergeCell ref="C3:AD3"/>
    <mergeCell ref="C4:AD4"/>
    <mergeCell ref="S6:T6"/>
    <mergeCell ref="U6:W6"/>
    <mergeCell ref="X6:Y6"/>
    <mergeCell ref="Z6:AB6"/>
    <mergeCell ref="AC6:AD6"/>
    <mergeCell ref="I11:R12"/>
    <mergeCell ref="C12:H12"/>
    <mergeCell ref="C14:H14"/>
    <mergeCell ref="S14:W14"/>
    <mergeCell ref="X14:AD14"/>
    <mergeCell ref="C8:H8"/>
    <mergeCell ref="I8:R8"/>
    <mergeCell ref="S8:T8"/>
    <mergeCell ref="U8:AD8"/>
    <mergeCell ref="C9:H9"/>
    <mergeCell ref="I9:R10"/>
    <mergeCell ref="S9:T12"/>
    <mergeCell ref="U9:AD12"/>
    <mergeCell ref="C10:H10"/>
    <mergeCell ref="C11:H11"/>
    <mergeCell ref="I14:Q14"/>
    <mergeCell ref="AB16:AD16"/>
    <mergeCell ref="D17:H17"/>
    <mergeCell ref="I17:R17"/>
    <mergeCell ref="S17:T17"/>
    <mergeCell ref="U17:W17"/>
    <mergeCell ref="X17:AA17"/>
    <mergeCell ref="AB17:AD17"/>
    <mergeCell ref="C16:C30"/>
    <mergeCell ref="D16:H16"/>
    <mergeCell ref="I16:R16"/>
    <mergeCell ref="S16:T16"/>
    <mergeCell ref="U16:W16"/>
    <mergeCell ref="X16:AA16"/>
    <mergeCell ref="D18:H18"/>
    <mergeCell ref="I18:R18"/>
    <mergeCell ref="S18:T18"/>
    <mergeCell ref="U18:W18"/>
    <mergeCell ref="D20:H20"/>
    <mergeCell ref="I20:R20"/>
    <mergeCell ref="S20:T20"/>
    <mergeCell ref="U20:W20"/>
    <mergeCell ref="X20:AA20"/>
    <mergeCell ref="AB20:AD20"/>
    <mergeCell ref="X18:AA18"/>
    <mergeCell ref="AB18:AD18"/>
    <mergeCell ref="D19:H19"/>
    <mergeCell ref="I19:R19"/>
    <mergeCell ref="S19:T19"/>
    <mergeCell ref="U19:W19"/>
    <mergeCell ref="X19:AA19"/>
    <mergeCell ref="AB19:AD19"/>
    <mergeCell ref="D22:H22"/>
    <mergeCell ref="I22:R22"/>
    <mergeCell ref="S22:T22"/>
    <mergeCell ref="U22:W22"/>
    <mergeCell ref="X22:AA22"/>
    <mergeCell ref="AB22:AD22"/>
    <mergeCell ref="D21:H21"/>
    <mergeCell ref="I21:R21"/>
    <mergeCell ref="S21:T21"/>
    <mergeCell ref="U21:W21"/>
    <mergeCell ref="X21:AA21"/>
    <mergeCell ref="AB21:AD21"/>
    <mergeCell ref="D24:H24"/>
    <mergeCell ref="I24:R24"/>
    <mergeCell ref="S24:T24"/>
    <mergeCell ref="U24:W24"/>
    <mergeCell ref="X24:AA24"/>
    <mergeCell ref="AB24:AD24"/>
    <mergeCell ref="D23:H23"/>
    <mergeCell ref="I23:R23"/>
    <mergeCell ref="S23:T23"/>
    <mergeCell ref="U23:W23"/>
    <mergeCell ref="X23:AA23"/>
    <mergeCell ref="AB23:AD23"/>
    <mergeCell ref="D26:H26"/>
    <mergeCell ref="I26:R26"/>
    <mergeCell ref="S26:T26"/>
    <mergeCell ref="U26:W26"/>
    <mergeCell ref="X26:AA26"/>
    <mergeCell ref="AB26:AD26"/>
    <mergeCell ref="D25:H25"/>
    <mergeCell ref="I25:R25"/>
    <mergeCell ref="S25:T25"/>
    <mergeCell ref="U25:W25"/>
    <mergeCell ref="X25:AA25"/>
    <mergeCell ref="AB25:AD25"/>
    <mergeCell ref="D28:H28"/>
    <mergeCell ref="I28:R28"/>
    <mergeCell ref="S28:T28"/>
    <mergeCell ref="U28:W28"/>
    <mergeCell ref="X28:AA28"/>
    <mergeCell ref="AB28:AD28"/>
    <mergeCell ref="D27:H27"/>
    <mergeCell ref="I27:R27"/>
    <mergeCell ref="S27:T27"/>
    <mergeCell ref="U27:W27"/>
    <mergeCell ref="X27:AA27"/>
    <mergeCell ref="AB27:AD27"/>
    <mergeCell ref="D30:W30"/>
    <mergeCell ref="X30:AC30"/>
    <mergeCell ref="C32:W32"/>
    <mergeCell ref="X32:AC32"/>
    <mergeCell ref="C34:W34"/>
    <mergeCell ref="X34:AC34"/>
    <mergeCell ref="D29:H29"/>
    <mergeCell ref="I29:R29"/>
    <mergeCell ref="S29:T29"/>
    <mergeCell ref="U29:W29"/>
    <mergeCell ref="X29:AA29"/>
    <mergeCell ref="AB29:AD29"/>
  </mergeCells>
  <phoneticPr fontId="1"/>
  <pageMargins left="0.48" right="0.17" top="0.57999999999999996" bottom="0.4" header="0.3" footer="0.1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7"/>
  <sheetViews>
    <sheetView workbookViewId="0">
      <selection activeCell="D7" sqref="D7"/>
    </sheetView>
  </sheetViews>
  <sheetFormatPr defaultRowHeight="13.5" x14ac:dyDescent="0.15"/>
  <cols>
    <col min="1" max="1" width="13.5" bestFit="1" customWidth="1"/>
    <col min="2" max="2" width="37.5" bestFit="1" customWidth="1"/>
    <col min="3" max="3" width="9" style="32"/>
  </cols>
  <sheetData>
    <row r="1" spans="1:4" x14ac:dyDescent="0.15">
      <c r="A1" t="s">
        <v>56</v>
      </c>
      <c r="B1" t="s">
        <v>27</v>
      </c>
      <c r="C1" s="32" t="s">
        <v>57</v>
      </c>
      <c r="D1" t="s">
        <v>100</v>
      </c>
    </row>
    <row r="2" spans="1:4" x14ac:dyDescent="0.15">
      <c r="A2" s="35">
        <v>1001</v>
      </c>
      <c r="B2" s="35" t="s">
        <v>38</v>
      </c>
      <c r="C2" s="36">
        <v>1176</v>
      </c>
      <c r="D2">
        <v>1</v>
      </c>
    </row>
    <row r="3" spans="1:4" x14ac:dyDescent="0.15">
      <c r="A3" s="35">
        <v>1011</v>
      </c>
      <c r="B3" s="35" t="s">
        <v>39</v>
      </c>
      <c r="C3" s="36">
        <v>2195</v>
      </c>
      <c r="D3">
        <v>2</v>
      </c>
    </row>
    <row r="4" spans="1:4" x14ac:dyDescent="0.15">
      <c r="A4" s="35">
        <v>1021</v>
      </c>
      <c r="B4" s="35" t="s">
        <v>40</v>
      </c>
      <c r="C4" s="36">
        <v>3068</v>
      </c>
      <c r="D4">
        <v>3</v>
      </c>
    </row>
    <row r="5" spans="1:4" x14ac:dyDescent="0.15">
      <c r="A5" s="35">
        <v>1031</v>
      </c>
      <c r="B5" s="35" t="s">
        <v>41</v>
      </c>
      <c r="C5" s="36">
        <v>3841</v>
      </c>
      <c r="D5">
        <v>4</v>
      </c>
    </row>
    <row r="6" spans="1:4" x14ac:dyDescent="0.15">
      <c r="A6" s="35">
        <v>1041</v>
      </c>
      <c r="B6" s="35" t="s">
        <v>42</v>
      </c>
      <c r="C6" s="36">
        <v>4614</v>
      </c>
      <c r="D6">
        <v>5</v>
      </c>
    </row>
    <row r="7" spans="1:4" x14ac:dyDescent="0.15">
      <c r="A7" s="35">
        <v>1051</v>
      </c>
      <c r="B7" s="35" t="s">
        <v>43</v>
      </c>
      <c r="C7" s="36">
        <v>5387</v>
      </c>
      <c r="D7">
        <v>6</v>
      </c>
    </row>
    <row r="8" spans="1:4" x14ac:dyDescent="0.15">
      <c r="A8" s="35">
        <v>1061</v>
      </c>
      <c r="B8" s="35" t="s">
        <v>44</v>
      </c>
      <c r="C8" s="36">
        <v>6160</v>
      </c>
      <c r="D8">
        <v>7</v>
      </c>
    </row>
    <row r="9" spans="1:4" x14ac:dyDescent="0.15">
      <c r="A9" s="35">
        <v>1071</v>
      </c>
      <c r="B9" s="35" t="s">
        <v>45</v>
      </c>
      <c r="C9" s="36">
        <v>6932</v>
      </c>
      <c r="D9">
        <v>8</v>
      </c>
    </row>
    <row r="10" spans="1:4" x14ac:dyDescent="0.15">
      <c r="A10" s="35">
        <v>1081</v>
      </c>
      <c r="B10" s="35" t="s">
        <v>46</v>
      </c>
      <c r="C10" s="36">
        <v>7705</v>
      </c>
      <c r="D10">
        <v>9</v>
      </c>
    </row>
    <row r="11" spans="1:4" x14ac:dyDescent="0.15">
      <c r="A11" s="35">
        <v>1091</v>
      </c>
      <c r="B11" s="35" t="s">
        <v>47</v>
      </c>
      <c r="C11" s="36">
        <v>8478</v>
      </c>
      <c r="D11">
        <v>10</v>
      </c>
    </row>
    <row r="12" spans="1:4" x14ac:dyDescent="0.15">
      <c r="A12" s="35">
        <v>1101</v>
      </c>
      <c r="B12" s="35" t="s">
        <v>48</v>
      </c>
      <c r="C12" s="36">
        <v>9251</v>
      </c>
      <c r="D12">
        <v>11</v>
      </c>
    </row>
    <row r="13" spans="1:4" x14ac:dyDescent="0.15">
      <c r="A13" s="35">
        <v>1111</v>
      </c>
      <c r="B13" s="35" t="s">
        <v>49</v>
      </c>
      <c r="C13" s="36">
        <v>10024</v>
      </c>
      <c r="D13">
        <v>12</v>
      </c>
    </row>
    <row r="14" spans="1:4" x14ac:dyDescent="0.15">
      <c r="A14" s="35">
        <v>1121</v>
      </c>
      <c r="B14" s="35" t="s">
        <v>50</v>
      </c>
      <c r="C14" s="36">
        <v>10796</v>
      </c>
      <c r="D14">
        <v>13</v>
      </c>
    </row>
    <row r="15" spans="1:4" x14ac:dyDescent="0.15">
      <c r="A15" s="35">
        <v>1131</v>
      </c>
      <c r="B15" s="35" t="s">
        <v>51</v>
      </c>
      <c r="C15" s="36">
        <v>11569</v>
      </c>
      <c r="D15">
        <v>14</v>
      </c>
    </row>
    <row r="16" spans="1:4" x14ac:dyDescent="0.15">
      <c r="A16" s="35">
        <v>1141</v>
      </c>
      <c r="B16" s="35" t="s">
        <v>52</v>
      </c>
      <c r="C16" s="36">
        <v>12342</v>
      </c>
      <c r="D16">
        <v>15</v>
      </c>
    </row>
    <row r="17" spans="1:4" x14ac:dyDescent="0.15">
      <c r="A17" s="35">
        <v>1151</v>
      </c>
      <c r="B17" s="35" t="s">
        <v>53</v>
      </c>
      <c r="C17" s="36">
        <v>13115</v>
      </c>
      <c r="D17">
        <v>16</v>
      </c>
    </row>
    <row r="18" spans="1:4" x14ac:dyDescent="0.15">
      <c r="A18" s="35">
        <v>1301</v>
      </c>
      <c r="B18" s="35" t="s">
        <v>54</v>
      </c>
      <c r="C18" s="36">
        <v>772</v>
      </c>
      <c r="D18">
        <v>17</v>
      </c>
    </row>
    <row r="19" spans="1:4" x14ac:dyDescent="0.15">
      <c r="A19" s="35">
        <v>1401</v>
      </c>
      <c r="B19" s="35" t="s">
        <v>55</v>
      </c>
      <c r="C19" s="36">
        <v>294</v>
      </c>
      <c r="D19">
        <v>18</v>
      </c>
    </row>
    <row r="20" spans="1:4" x14ac:dyDescent="0.15">
      <c r="A20" s="37">
        <v>2001</v>
      </c>
      <c r="B20" s="37" t="s">
        <v>58</v>
      </c>
      <c r="C20" s="38">
        <v>2856</v>
      </c>
      <c r="D20">
        <v>19</v>
      </c>
    </row>
    <row r="21" spans="1:4" x14ac:dyDescent="0.15">
      <c r="A21" s="37">
        <v>2011</v>
      </c>
      <c r="B21" s="37" t="s">
        <v>59</v>
      </c>
      <c r="C21" s="38">
        <v>4502</v>
      </c>
      <c r="D21">
        <v>20</v>
      </c>
    </row>
    <row r="22" spans="1:4" x14ac:dyDescent="0.15">
      <c r="A22" s="37">
        <v>2021</v>
      </c>
      <c r="B22" s="37" t="s">
        <v>60</v>
      </c>
      <c r="C22" s="38">
        <v>6540</v>
      </c>
      <c r="D22">
        <v>21</v>
      </c>
    </row>
    <row r="23" spans="1:4" x14ac:dyDescent="0.15">
      <c r="A23" s="37">
        <v>2031</v>
      </c>
      <c r="B23" s="37" t="s">
        <v>61</v>
      </c>
      <c r="C23" s="38">
        <v>7459</v>
      </c>
      <c r="D23">
        <v>22</v>
      </c>
    </row>
    <row r="24" spans="1:4" x14ac:dyDescent="0.15">
      <c r="A24" s="37">
        <v>2041</v>
      </c>
      <c r="B24" s="37" t="s">
        <v>62</v>
      </c>
      <c r="C24" s="38">
        <v>8400</v>
      </c>
      <c r="D24">
        <v>23</v>
      </c>
    </row>
    <row r="25" spans="1:4" x14ac:dyDescent="0.15">
      <c r="A25" s="37">
        <v>2051</v>
      </c>
      <c r="B25" s="37" t="s">
        <v>63</v>
      </c>
      <c r="C25" s="38">
        <v>9329</v>
      </c>
      <c r="D25">
        <v>24</v>
      </c>
    </row>
    <row r="26" spans="1:4" x14ac:dyDescent="0.15">
      <c r="A26" s="37">
        <v>2061</v>
      </c>
      <c r="B26" s="37" t="s">
        <v>64</v>
      </c>
      <c r="C26" s="38">
        <v>10259</v>
      </c>
      <c r="D26">
        <v>25</v>
      </c>
    </row>
    <row r="27" spans="1:4" x14ac:dyDescent="0.15">
      <c r="A27" s="37">
        <v>2071</v>
      </c>
      <c r="B27" s="37" t="s">
        <v>65</v>
      </c>
      <c r="C27" s="38">
        <v>11188</v>
      </c>
      <c r="D27">
        <v>26</v>
      </c>
    </row>
    <row r="28" spans="1:4" x14ac:dyDescent="0.15">
      <c r="A28" s="37">
        <v>2081</v>
      </c>
      <c r="B28" s="37" t="s">
        <v>66</v>
      </c>
      <c r="C28" s="38">
        <v>12118</v>
      </c>
      <c r="D28">
        <v>27</v>
      </c>
    </row>
    <row r="29" spans="1:4" x14ac:dyDescent="0.15">
      <c r="A29" s="37">
        <v>2091</v>
      </c>
      <c r="B29" s="37" t="s">
        <v>67</v>
      </c>
      <c r="C29" s="38">
        <v>13048</v>
      </c>
      <c r="D29">
        <v>28</v>
      </c>
    </row>
    <row r="30" spans="1:4" x14ac:dyDescent="0.15">
      <c r="A30" s="37">
        <v>2101</v>
      </c>
      <c r="B30" s="37" t="s">
        <v>68</v>
      </c>
      <c r="C30" s="38">
        <v>13977</v>
      </c>
      <c r="D30">
        <v>29</v>
      </c>
    </row>
    <row r="31" spans="1:4" x14ac:dyDescent="0.15">
      <c r="A31" s="37">
        <v>2111</v>
      </c>
      <c r="B31" s="37" t="s">
        <v>69</v>
      </c>
      <c r="C31" s="38">
        <v>14907</v>
      </c>
      <c r="D31">
        <v>30</v>
      </c>
    </row>
    <row r="32" spans="1:4" x14ac:dyDescent="0.15">
      <c r="A32" s="37">
        <v>2121</v>
      </c>
      <c r="B32" s="37" t="s">
        <v>70</v>
      </c>
      <c r="C32" s="38">
        <v>15836</v>
      </c>
      <c r="D32">
        <v>31</v>
      </c>
    </row>
    <row r="33" spans="1:4" x14ac:dyDescent="0.15">
      <c r="A33" s="37">
        <v>2131</v>
      </c>
      <c r="B33" s="37" t="s">
        <v>71</v>
      </c>
      <c r="C33" s="38">
        <v>16766</v>
      </c>
      <c r="D33">
        <v>32</v>
      </c>
    </row>
    <row r="34" spans="1:4" x14ac:dyDescent="0.15">
      <c r="A34" s="37">
        <v>2141</v>
      </c>
      <c r="B34" s="37" t="s">
        <v>72</v>
      </c>
      <c r="C34" s="38">
        <v>17696</v>
      </c>
      <c r="D34">
        <v>33</v>
      </c>
    </row>
    <row r="35" spans="1:4" x14ac:dyDescent="0.15">
      <c r="A35" s="37">
        <v>2151</v>
      </c>
      <c r="B35" s="37" t="s">
        <v>73</v>
      </c>
      <c r="C35" s="38">
        <v>18625</v>
      </c>
      <c r="D35">
        <v>34</v>
      </c>
    </row>
    <row r="36" spans="1:4" x14ac:dyDescent="0.15">
      <c r="A36" s="37">
        <v>2301</v>
      </c>
      <c r="B36" s="37" t="s">
        <v>74</v>
      </c>
      <c r="C36" s="38">
        <v>929</v>
      </c>
      <c r="D36">
        <v>35</v>
      </c>
    </row>
    <row r="37" spans="1:4" x14ac:dyDescent="0.15">
      <c r="A37" s="37">
        <v>2401</v>
      </c>
      <c r="B37" s="37" t="s">
        <v>75</v>
      </c>
      <c r="C37" s="38">
        <v>714</v>
      </c>
      <c r="D37">
        <v>36</v>
      </c>
    </row>
    <row r="38" spans="1:4" x14ac:dyDescent="0.15">
      <c r="A38" s="37">
        <v>2002</v>
      </c>
      <c r="B38" s="37" t="s">
        <v>76</v>
      </c>
      <c r="C38" s="38">
        <v>2856</v>
      </c>
      <c r="D38">
        <v>37</v>
      </c>
    </row>
    <row r="39" spans="1:4" x14ac:dyDescent="0.15">
      <c r="A39" s="37">
        <v>2012</v>
      </c>
      <c r="B39" s="37" t="s">
        <v>77</v>
      </c>
      <c r="C39" s="38">
        <v>4502</v>
      </c>
      <c r="D39">
        <v>38</v>
      </c>
    </row>
    <row r="40" spans="1:4" x14ac:dyDescent="0.15">
      <c r="A40" s="37">
        <v>2022</v>
      </c>
      <c r="B40" s="37" t="s">
        <v>78</v>
      </c>
      <c r="C40" s="38">
        <v>6540</v>
      </c>
      <c r="D40">
        <v>39</v>
      </c>
    </row>
    <row r="41" spans="1:4" x14ac:dyDescent="0.15">
      <c r="A41" s="37">
        <v>2032</v>
      </c>
      <c r="B41" s="37" t="s">
        <v>79</v>
      </c>
      <c r="C41" s="38">
        <v>7459</v>
      </c>
      <c r="D41">
        <v>40</v>
      </c>
    </row>
    <row r="42" spans="1:4" x14ac:dyDescent="0.15">
      <c r="A42" s="37">
        <v>2042</v>
      </c>
      <c r="B42" s="37" t="s">
        <v>80</v>
      </c>
      <c r="C42" s="38">
        <v>8400</v>
      </c>
      <c r="D42">
        <v>41</v>
      </c>
    </row>
    <row r="43" spans="1:4" x14ac:dyDescent="0.15">
      <c r="A43" s="37">
        <v>2052</v>
      </c>
      <c r="B43" s="37" t="s">
        <v>81</v>
      </c>
      <c r="C43" s="38">
        <v>9329</v>
      </c>
      <c r="D43">
        <v>42</v>
      </c>
    </row>
    <row r="44" spans="1:4" x14ac:dyDescent="0.15">
      <c r="A44" s="37">
        <v>2062</v>
      </c>
      <c r="B44" s="37" t="s">
        <v>82</v>
      </c>
      <c r="C44" s="38">
        <v>10259</v>
      </c>
      <c r="D44">
        <v>43</v>
      </c>
    </row>
    <row r="45" spans="1:4" x14ac:dyDescent="0.15">
      <c r="A45" s="37">
        <v>2072</v>
      </c>
      <c r="B45" s="37" t="s">
        <v>83</v>
      </c>
      <c r="C45" s="38">
        <v>11188</v>
      </c>
      <c r="D45">
        <v>44</v>
      </c>
    </row>
    <row r="46" spans="1:4" x14ac:dyDescent="0.15">
      <c r="A46" s="37">
        <v>2082</v>
      </c>
      <c r="B46" s="37" t="s">
        <v>84</v>
      </c>
      <c r="C46" s="38">
        <v>12118</v>
      </c>
      <c r="D46">
        <v>45</v>
      </c>
    </row>
    <row r="47" spans="1:4" x14ac:dyDescent="0.15">
      <c r="A47" s="37">
        <v>2092</v>
      </c>
      <c r="B47" s="37" t="s">
        <v>85</v>
      </c>
      <c r="C47" s="38">
        <v>13048</v>
      </c>
      <c r="D47">
        <v>46</v>
      </c>
    </row>
    <row r="48" spans="1:4" x14ac:dyDescent="0.15">
      <c r="A48" s="37">
        <v>2102</v>
      </c>
      <c r="B48" s="37" t="s">
        <v>86</v>
      </c>
      <c r="C48" s="38">
        <v>13977</v>
      </c>
      <c r="D48">
        <v>47</v>
      </c>
    </row>
    <row r="49" spans="1:4" x14ac:dyDescent="0.15">
      <c r="A49" s="37">
        <v>2112</v>
      </c>
      <c r="B49" s="37" t="s">
        <v>87</v>
      </c>
      <c r="C49" s="38">
        <v>14907</v>
      </c>
      <c r="D49">
        <v>48</v>
      </c>
    </row>
    <row r="50" spans="1:4" x14ac:dyDescent="0.15">
      <c r="A50" s="37">
        <v>2122</v>
      </c>
      <c r="B50" s="37" t="s">
        <v>88</v>
      </c>
      <c r="C50" s="38">
        <v>15836</v>
      </c>
      <c r="D50">
        <v>49</v>
      </c>
    </row>
    <row r="51" spans="1:4" x14ac:dyDescent="0.15">
      <c r="A51" s="37">
        <v>2132</v>
      </c>
      <c r="B51" s="37" t="s">
        <v>89</v>
      </c>
      <c r="C51" s="38">
        <v>16766</v>
      </c>
      <c r="D51">
        <v>50</v>
      </c>
    </row>
    <row r="52" spans="1:4" x14ac:dyDescent="0.15">
      <c r="A52" s="37">
        <v>2142</v>
      </c>
      <c r="B52" s="37" t="s">
        <v>90</v>
      </c>
      <c r="C52" s="38">
        <v>17696</v>
      </c>
      <c r="D52">
        <v>51</v>
      </c>
    </row>
    <row r="53" spans="1:4" x14ac:dyDescent="0.15">
      <c r="A53" s="37">
        <v>2152</v>
      </c>
      <c r="B53" s="37" t="s">
        <v>91</v>
      </c>
      <c r="C53" s="38">
        <v>18625</v>
      </c>
      <c r="D53">
        <v>52</v>
      </c>
    </row>
    <row r="54" spans="1:4" x14ac:dyDescent="0.15">
      <c r="A54" s="37">
        <v>2302</v>
      </c>
      <c r="B54" s="37" t="s">
        <v>92</v>
      </c>
      <c r="C54" s="38">
        <v>929</v>
      </c>
      <c r="D54">
        <v>53</v>
      </c>
    </row>
    <row r="55" spans="1:4" x14ac:dyDescent="0.15">
      <c r="A55" s="37">
        <v>2402</v>
      </c>
      <c r="B55" s="37" t="s">
        <v>93</v>
      </c>
      <c r="C55" s="38">
        <v>714</v>
      </c>
      <c r="D55">
        <v>54</v>
      </c>
    </row>
    <row r="56" spans="1:4" x14ac:dyDescent="0.15">
      <c r="A56" s="33">
        <v>1601</v>
      </c>
      <c r="B56" s="33" t="s">
        <v>94</v>
      </c>
      <c r="C56" s="34">
        <v>2195</v>
      </c>
      <c r="D56">
        <v>55</v>
      </c>
    </row>
    <row r="57" spans="1:4" x14ac:dyDescent="0.15">
      <c r="A57" s="33">
        <v>1611</v>
      </c>
      <c r="B57" s="33" t="s">
        <v>95</v>
      </c>
      <c r="C57" s="34">
        <v>3068</v>
      </c>
      <c r="D57">
        <v>56</v>
      </c>
    </row>
    <row r="58" spans="1:4" x14ac:dyDescent="0.15">
      <c r="A58" s="33">
        <v>2601</v>
      </c>
      <c r="B58" s="33" t="s">
        <v>96</v>
      </c>
      <c r="C58" s="34">
        <v>2195</v>
      </c>
      <c r="D58">
        <v>57</v>
      </c>
    </row>
    <row r="59" spans="1:4" x14ac:dyDescent="0.15">
      <c r="A59" s="33">
        <v>2611</v>
      </c>
      <c r="B59" s="33" t="s">
        <v>97</v>
      </c>
      <c r="C59" s="34">
        <v>3068</v>
      </c>
      <c r="D59">
        <v>58</v>
      </c>
    </row>
    <row r="60" spans="1:4" x14ac:dyDescent="0.15">
      <c r="A60" s="33">
        <v>2602</v>
      </c>
      <c r="B60" s="33" t="s">
        <v>98</v>
      </c>
      <c r="C60" s="34">
        <v>2195</v>
      </c>
      <c r="D60">
        <v>59</v>
      </c>
    </row>
    <row r="61" spans="1:4" x14ac:dyDescent="0.15">
      <c r="A61" s="33">
        <v>2612</v>
      </c>
      <c r="B61" s="33" t="s">
        <v>99</v>
      </c>
      <c r="C61" s="34">
        <v>3068</v>
      </c>
      <c r="D61">
        <v>60</v>
      </c>
    </row>
    <row r="62" spans="1:4" x14ac:dyDescent="0.15">
      <c r="A62" s="33">
        <v>1621</v>
      </c>
      <c r="B62" s="33" t="s">
        <v>101</v>
      </c>
      <c r="C62" s="34">
        <v>772</v>
      </c>
      <c r="D62">
        <v>61</v>
      </c>
    </row>
    <row r="63" spans="1:4" x14ac:dyDescent="0.15">
      <c r="A63" s="33">
        <v>2621</v>
      </c>
      <c r="B63" s="33" t="s">
        <v>102</v>
      </c>
      <c r="C63" s="34">
        <v>772</v>
      </c>
      <c r="D63">
        <v>62</v>
      </c>
    </row>
    <row r="64" spans="1:4" x14ac:dyDescent="0.15">
      <c r="A64" s="33">
        <v>2622</v>
      </c>
      <c r="B64" s="33" t="s">
        <v>103</v>
      </c>
      <c r="C64" s="34">
        <v>772</v>
      </c>
      <c r="D64">
        <v>63</v>
      </c>
    </row>
    <row r="65" spans="1:4" x14ac:dyDescent="0.15">
      <c r="A65" s="33">
        <v>1701</v>
      </c>
      <c r="B65" s="33" t="s">
        <v>110</v>
      </c>
      <c r="C65" s="34">
        <v>548</v>
      </c>
      <c r="D65">
        <v>64</v>
      </c>
    </row>
    <row r="66" spans="1:4" x14ac:dyDescent="0.15">
      <c r="A66" s="33">
        <v>2701</v>
      </c>
      <c r="B66" s="33" t="s">
        <v>111</v>
      </c>
      <c r="C66" s="34">
        <v>548</v>
      </c>
      <c r="D66">
        <v>65</v>
      </c>
    </row>
    <row r="67" spans="1:4" x14ac:dyDescent="0.15">
      <c r="A67" s="33">
        <v>2702</v>
      </c>
      <c r="B67" s="33" t="s">
        <v>112</v>
      </c>
      <c r="C67" s="34">
        <v>548</v>
      </c>
      <c r="D67">
        <v>66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BF81FB37DF1C14C9CE1FFC6A05F8872" ma:contentTypeVersion="13" ma:contentTypeDescription="新しいドキュメントを作成します。" ma:contentTypeScope="" ma:versionID="512ed842b003befe0c2a526b627edbf8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849c8c38494ad9fbc3ce6ba7b41bcf3e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85a1de2-49cd-4b44-b359-d7b2a9fedca5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ip_UnifiedCompliancePolicyProperties xmlns="http://schemas.microsoft.com/sharepoint/v3" xsi:nil="true"/>
    <TaxCatchAll xmlns="6247811e-b09e-4db0-b0e2-20f60e430aaf" xsi:nil="true"/>
  </documentManagement>
</p:properties>
</file>

<file path=customXml/itemProps1.xml><?xml version="1.0" encoding="utf-8"?>
<ds:datastoreItem xmlns:ds="http://schemas.openxmlformats.org/officeDocument/2006/customXml" ds:itemID="{4CF4F359-127E-42A3-BEF8-491CCFCBC0B6}"/>
</file>

<file path=customXml/itemProps2.xml><?xml version="1.0" encoding="utf-8"?>
<ds:datastoreItem xmlns:ds="http://schemas.openxmlformats.org/officeDocument/2006/customXml" ds:itemID="{85781B6B-073D-4F6E-A307-FE68A7D78D59}"/>
</file>

<file path=customXml/itemProps3.xml><?xml version="1.0" encoding="utf-8"?>
<ds:datastoreItem xmlns:ds="http://schemas.openxmlformats.org/officeDocument/2006/customXml" ds:itemID="{7831E22D-1F5E-4E57-8133-9EF68506C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</vt:lpstr>
      <vt:lpstr>明細書</vt:lpstr>
      <vt:lpstr>単価0304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2019-10-21T11:35:57Z</dcterms:created>
  <dcterms:modified xsi:type="dcterms:W3CDTF">2022-03-03T07:29:22Z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</Properties>
</file>