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11490" windowHeight="4650" tabRatio="650"/>
  </bookViews>
  <sheets>
    <sheet name="実績記録票(通学・介護伴わない)" sheetId="19" r:id="rId1"/>
    <sheet name="実績記録票(通学・介護伴う)" sheetId="17" r:id="rId2"/>
    <sheet name="通学単価0304" sheetId="20" r:id="rId3"/>
  </sheets>
  <calcPr calcId="162913"/>
</workbook>
</file>

<file path=xl/calcChain.xml><?xml version="1.0" encoding="utf-8"?>
<calcChain xmlns="http://schemas.openxmlformats.org/spreadsheetml/2006/main">
  <c r="AQ34" i="19" l="1"/>
  <c r="AQ34" i="17"/>
  <c r="W34" i="17"/>
  <c r="W33" i="17"/>
  <c r="W32" i="17"/>
  <c r="W31" i="17"/>
  <c r="W30" i="17"/>
  <c r="W29" i="17"/>
  <c r="W28" i="17"/>
  <c r="W27" i="17"/>
  <c r="W26" i="17"/>
  <c r="W25" i="17"/>
  <c r="W24" i="17"/>
  <c r="W23" i="17"/>
  <c r="W22" i="17"/>
  <c r="W21" i="17"/>
  <c r="W20" i="17"/>
  <c r="W19" i="17"/>
  <c r="W18" i="17"/>
  <c r="W17" i="17"/>
  <c r="W16" i="17"/>
  <c r="W15" i="17"/>
  <c r="W14" i="17"/>
  <c r="W15" i="19"/>
  <c r="W16" i="19"/>
  <c r="W17" i="19"/>
  <c r="W34" i="19" s="1"/>
  <c r="W18" i="19"/>
  <c r="W19" i="19"/>
  <c r="W20" i="19"/>
  <c r="W21" i="19"/>
  <c r="W22" i="19"/>
  <c r="W23" i="19"/>
  <c r="W24" i="19"/>
  <c r="W25" i="19"/>
  <c r="W26" i="19"/>
  <c r="W27" i="19"/>
  <c r="W28" i="19"/>
  <c r="W29" i="19"/>
  <c r="W30" i="19"/>
  <c r="W31" i="19"/>
  <c r="W32" i="19"/>
  <c r="W33" i="19"/>
  <c r="W14" i="19"/>
  <c r="J2" i="17" l="1"/>
  <c r="J2" i="19"/>
  <c r="M37" i="19" l="1"/>
  <c r="M37" i="17"/>
  <c r="BC14" i="19" l="1"/>
  <c r="BE15" i="17" l="1"/>
  <c r="BE16" i="17"/>
  <c r="BE17" i="17"/>
  <c r="BE18" i="17"/>
  <c r="BE19" i="17"/>
  <c r="BE20" i="17"/>
  <c r="BE21" i="17"/>
  <c r="BE22" i="17"/>
  <c r="BE23" i="17"/>
  <c r="BE24" i="17"/>
  <c r="BE25" i="17"/>
  <c r="BE26" i="17"/>
  <c r="BE27" i="17"/>
  <c r="BE28" i="17"/>
  <c r="BE29" i="17"/>
  <c r="BE30" i="17"/>
  <c r="BE31" i="17"/>
  <c r="BE32" i="17"/>
  <c r="BE33" i="17"/>
  <c r="BE14" i="17"/>
  <c r="BE14" i="19"/>
  <c r="BD15" i="17"/>
  <c r="BD16" i="17"/>
  <c r="BD17" i="17"/>
  <c r="BD18" i="17"/>
  <c r="BD19" i="17"/>
  <c r="BD20" i="17"/>
  <c r="BD21" i="17"/>
  <c r="BD22" i="17"/>
  <c r="BD23" i="17"/>
  <c r="BD24" i="17"/>
  <c r="BD25" i="17"/>
  <c r="BD26" i="17"/>
  <c r="BD27" i="17"/>
  <c r="BD28" i="17"/>
  <c r="BD29" i="17"/>
  <c r="BD30" i="17"/>
  <c r="BD31" i="17"/>
  <c r="BD32" i="17"/>
  <c r="BD33" i="17"/>
  <c r="BD14" i="17"/>
  <c r="BD14" i="19"/>
  <c r="BC15" i="17"/>
  <c r="BC16" i="17"/>
  <c r="BC17" i="17"/>
  <c r="BC18" i="17"/>
  <c r="BC19" i="17"/>
  <c r="BC20" i="17"/>
  <c r="BC21" i="17"/>
  <c r="BC22" i="17"/>
  <c r="BC23" i="17"/>
  <c r="BC24" i="17"/>
  <c r="BC25" i="17"/>
  <c r="BC26" i="17"/>
  <c r="BC27" i="17"/>
  <c r="BC28" i="17"/>
  <c r="BC29" i="17"/>
  <c r="BC30" i="17"/>
  <c r="BC31" i="17"/>
  <c r="BC32" i="17"/>
  <c r="BC33" i="17"/>
  <c r="BC14" i="17"/>
  <c r="BD34" i="17" l="1"/>
  <c r="BE34" i="17"/>
  <c r="BC34" i="17"/>
  <c r="C37" i="17" s="1"/>
  <c r="H37" i="17" s="1"/>
  <c r="S37" i="17" s="1"/>
  <c r="BE15" i="19"/>
  <c r="BE16" i="19"/>
  <c r="BE17" i="19"/>
  <c r="BE18" i="19"/>
  <c r="BE19" i="19"/>
  <c r="BE20" i="19"/>
  <c r="BE21" i="19"/>
  <c r="BE22" i="19"/>
  <c r="BE23" i="19"/>
  <c r="BE24" i="19"/>
  <c r="BE25" i="19"/>
  <c r="BE26" i="19"/>
  <c r="BE27" i="19"/>
  <c r="BE28" i="19"/>
  <c r="BE29" i="19"/>
  <c r="BE30" i="19"/>
  <c r="BE31" i="19"/>
  <c r="BE32" i="19"/>
  <c r="BE33" i="19"/>
  <c r="BD15" i="19"/>
  <c r="BD16" i="19"/>
  <c r="BD17" i="19"/>
  <c r="BD18" i="19"/>
  <c r="BD19" i="19"/>
  <c r="BD20" i="19"/>
  <c r="BD21" i="19"/>
  <c r="BD22" i="19"/>
  <c r="BD23" i="19"/>
  <c r="BD24" i="19"/>
  <c r="BD25" i="19"/>
  <c r="BD26" i="19"/>
  <c r="BD27" i="19"/>
  <c r="BD28" i="19"/>
  <c r="BD29" i="19"/>
  <c r="BD30" i="19"/>
  <c r="BD31" i="19"/>
  <c r="BD32" i="19"/>
  <c r="BD33" i="19"/>
  <c r="BC15" i="19"/>
  <c r="BC16" i="19"/>
  <c r="BC17" i="19"/>
  <c r="BC18" i="19"/>
  <c r="BC19" i="19"/>
  <c r="BC20" i="19"/>
  <c r="BC21" i="19"/>
  <c r="BC22" i="19"/>
  <c r="BC23" i="19"/>
  <c r="BC24" i="19"/>
  <c r="BC25" i="19"/>
  <c r="BC26" i="19"/>
  <c r="BC27" i="19"/>
  <c r="BC28" i="19"/>
  <c r="BC29" i="19"/>
  <c r="BC30" i="19"/>
  <c r="BC31" i="19"/>
  <c r="BC32" i="19"/>
  <c r="BC33" i="19"/>
  <c r="BD34" i="19" l="1"/>
  <c r="BE34" i="19"/>
  <c r="BC34" i="19"/>
  <c r="C37" i="19" s="1"/>
  <c r="H37" i="19" s="1"/>
  <c r="S37" i="19" s="1"/>
</calcChain>
</file>

<file path=xl/comments1.xml><?xml version="1.0" encoding="utf-8"?>
<comments xmlns="http://schemas.openxmlformats.org/spreadsheetml/2006/main">
  <authors>
    <author>作成者</author>
  </authors>
  <commentList>
    <comment ref="J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令和元年10月以降でない場合は警告文を表示</t>
        </r>
      </text>
    </comment>
    <comment ref="C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8行目の利用者負担上限月額を入力しないと表示されません。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J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令和元年10月以降でない場合は警告文を表示</t>
        </r>
      </text>
    </comment>
    <comment ref="C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8行目の利用者負担上限月額を入力しないと表示されません。
</t>
        </r>
      </text>
    </comment>
  </commentList>
</comments>
</file>

<file path=xl/sharedStrings.xml><?xml version="1.0" encoding="utf-8"?>
<sst xmlns="http://schemas.openxmlformats.org/spreadsheetml/2006/main" count="114" uniqueCount="63">
  <si>
    <t>年</t>
    <rPh sb="0" eb="1">
      <t>ネン</t>
    </rPh>
    <phoneticPr fontId="3"/>
  </si>
  <si>
    <t>月分</t>
    <rPh sb="0" eb="1">
      <t>ツキ</t>
    </rPh>
    <rPh sb="1" eb="2">
      <t>ブン</t>
    </rPh>
    <phoneticPr fontId="3"/>
  </si>
  <si>
    <t>請求区分</t>
    <rPh sb="0" eb="2">
      <t>セイキュウ</t>
    </rPh>
    <rPh sb="2" eb="4">
      <t>クブン</t>
    </rPh>
    <phoneticPr fontId="3"/>
  </si>
  <si>
    <t>事業所番号</t>
    <rPh sb="0" eb="2">
      <t>ジギョウ</t>
    </rPh>
    <rPh sb="2" eb="3">
      <t>ショ</t>
    </rPh>
    <rPh sb="3" eb="5">
      <t>バンゴウ</t>
    </rPh>
    <phoneticPr fontId="3"/>
  </si>
  <si>
    <t>受給者証番号</t>
    <phoneticPr fontId="3"/>
  </si>
  <si>
    <t>事業者名及び事業所名</t>
    <phoneticPr fontId="3"/>
  </si>
  <si>
    <t>利用者負担上限月額</t>
    <rPh sb="0" eb="3">
      <t>リヨウシャ</t>
    </rPh>
    <rPh sb="3" eb="5">
      <t>フタン</t>
    </rPh>
    <rPh sb="5" eb="7">
      <t>ジョウゲン</t>
    </rPh>
    <rPh sb="7" eb="9">
      <t>ツキガク</t>
    </rPh>
    <phoneticPr fontId="3"/>
  </si>
  <si>
    <t>円</t>
    <rPh sb="0" eb="1">
      <t>エン</t>
    </rPh>
    <phoneticPr fontId="3"/>
  </si>
  <si>
    <t>時間</t>
    <rPh sb="0" eb="2">
      <t>ジカン</t>
    </rPh>
    <phoneticPr fontId="3"/>
  </si>
  <si>
    <t>電話番号</t>
    <rPh sb="0" eb="2">
      <t>デンワ</t>
    </rPh>
    <rPh sb="2" eb="4">
      <t>バンゴウ</t>
    </rPh>
    <phoneticPr fontId="3"/>
  </si>
  <si>
    <t>日付</t>
  </si>
  <si>
    <t>曜日</t>
    <rPh sb="0" eb="2">
      <t>ヨウビ</t>
    </rPh>
    <phoneticPr fontId="3"/>
  </si>
  <si>
    <t>経　　路</t>
    <rPh sb="0" eb="1">
      <t>ヘ</t>
    </rPh>
    <rPh sb="3" eb="4">
      <t>ミチ</t>
    </rPh>
    <phoneticPr fontId="3"/>
  </si>
  <si>
    <t>サービス提供時間</t>
  </si>
  <si>
    <t>算定時間</t>
    <rPh sb="0" eb="2">
      <t>サンテイ</t>
    </rPh>
    <rPh sb="2" eb="4">
      <t>ジカン</t>
    </rPh>
    <phoneticPr fontId="3"/>
  </si>
  <si>
    <t>開始時間</t>
    <phoneticPr fontId="3"/>
  </si>
  <si>
    <t>コード</t>
    <phoneticPr fontId="3"/>
  </si>
  <si>
    <t>数量</t>
    <rPh sb="0" eb="2">
      <t>スウリョウ</t>
    </rPh>
    <phoneticPr fontId="3"/>
  </si>
  <si>
    <t>総費用額</t>
    <rPh sb="0" eb="3">
      <t>ソウヒヨウ</t>
    </rPh>
    <rPh sb="3" eb="4">
      <t>ガク</t>
    </rPh>
    <phoneticPr fontId="3"/>
  </si>
  <si>
    <t>請求額</t>
    <rPh sb="0" eb="2">
      <t>セイキュウ</t>
    </rPh>
    <rPh sb="2" eb="3">
      <t>ガク</t>
    </rPh>
    <phoneticPr fontId="3"/>
  </si>
  <si>
    <t>枚中</t>
    <rPh sb="0" eb="1">
      <t>マイ</t>
    </rPh>
    <rPh sb="1" eb="2">
      <t>チュウ</t>
    </rPh>
    <phoneticPr fontId="3"/>
  </si>
  <si>
    <t>枚目</t>
    <rPh sb="0" eb="1">
      <t>マイ</t>
    </rPh>
    <rPh sb="1" eb="2">
      <t>メ</t>
    </rPh>
    <phoneticPr fontId="3"/>
  </si>
  <si>
    <t>終了時間</t>
    <rPh sb="0" eb="2">
      <t>シュウリョウ</t>
    </rPh>
    <rPh sb="2" eb="4">
      <t>ジカン</t>
    </rPh>
    <phoneticPr fontId="3"/>
  </si>
  <si>
    <t>提供
時間数</t>
    <rPh sb="0" eb="2">
      <t>テイキョウ</t>
    </rPh>
    <rPh sb="3" eb="5">
      <t>ジカン</t>
    </rPh>
    <rPh sb="5" eb="6">
      <t>スウ</t>
    </rPh>
    <phoneticPr fontId="3"/>
  </si>
  <si>
    <t>受給者氏名</t>
    <rPh sb="0" eb="3">
      <t>ジュキュウシャ</t>
    </rPh>
    <phoneticPr fontId="3"/>
  </si>
  <si>
    <t>（児童氏名）</t>
    <rPh sb="1" eb="3">
      <t>ジドウ</t>
    </rPh>
    <phoneticPr fontId="3"/>
  </si>
  <si>
    <t>契約時間</t>
    <rPh sb="0" eb="2">
      <t>ケイヤク</t>
    </rPh>
    <rPh sb="2" eb="4">
      <t>ジカン</t>
    </rPh>
    <phoneticPr fontId="3"/>
  </si>
  <si>
    <t>1時間まで</t>
    <rPh sb="1" eb="3">
      <t>ジカン</t>
    </rPh>
    <phoneticPr fontId="3"/>
  </si>
  <si>
    <t>1時間超</t>
    <rPh sb="1" eb="3">
      <t>ジカン</t>
    </rPh>
    <rPh sb="3" eb="4">
      <t>チョウ</t>
    </rPh>
    <phoneticPr fontId="3"/>
  </si>
  <si>
    <t>算定
時間数</t>
    <rPh sb="0" eb="2">
      <t>サンテイ</t>
    </rPh>
    <rPh sb="3" eb="5">
      <t>ジカン</t>
    </rPh>
    <rPh sb="5" eb="6">
      <t>スウ</t>
    </rPh>
    <phoneticPr fontId="1"/>
  </si>
  <si>
    <t>注）行・列追加および削除禁止。入力欄での切り取り・コピー・貼り付け禁止。</t>
    <rPh sb="0" eb="1">
      <t>チュウ</t>
    </rPh>
    <rPh sb="2" eb="3">
      <t>ギョウ</t>
    </rPh>
    <rPh sb="4" eb="5">
      <t>レツ</t>
    </rPh>
    <rPh sb="5" eb="7">
      <t>ツイカ</t>
    </rPh>
    <rPh sb="10" eb="12">
      <t>サクジョ</t>
    </rPh>
    <rPh sb="12" eb="14">
      <t>キンシ</t>
    </rPh>
    <rPh sb="20" eb="21">
      <t>キ</t>
    </rPh>
    <rPh sb="22" eb="23">
      <t>ト</t>
    </rPh>
    <rPh sb="29" eb="30">
      <t>ハ</t>
    </rPh>
    <rPh sb="31" eb="32">
      <t>ツ</t>
    </rPh>
    <rPh sb="33" eb="35">
      <t>キンシ</t>
    </rPh>
    <phoneticPr fontId="1"/>
  </si>
  <si>
    <t>利用者負担上限月額</t>
    <rPh sb="0" eb="3">
      <t>リヨウシャ</t>
    </rPh>
    <rPh sb="3" eb="5">
      <t>フタン</t>
    </rPh>
    <rPh sb="5" eb="7">
      <t>ジョウゲン</t>
    </rPh>
    <rPh sb="7" eb="9">
      <t>ゲツガク</t>
    </rPh>
    <phoneticPr fontId="3"/>
  </si>
  <si>
    <t>利用者負担金
(上限管理後)</t>
    <rPh sb="0" eb="3">
      <t>リヨウシャ</t>
    </rPh>
    <rPh sb="3" eb="6">
      <t>フタンキン</t>
    </rPh>
    <rPh sb="8" eb="10">
      <t>ジョウゲン</t>
    </rPh>
    <rPh sb="10" eb="12">
      <t>カンリ</t>
    </rPh>
    <rPh sb="12" eb="13">
      <t>ゴ</t>
    </rPh>
    <phoneticPr fontId="3"/>
  </si>
  <si>
    <t>令和</t>
    <rPh sb="0" eb="1">
      <t>レイ</t>
    </rPh>
    <rPh sb="1" eb="2">
      <t>ワ</t>
    </rPh>
    <phoneticPr fontId="1"/>
  </si>
  <si>
    <t>サービス
コード</t>
  </si>
  <si>
    <t>サービス内容</t>
    <rPh sb="4" eb="6">
      <t>ナイヨウ</t>
    </rPh>
    <phoneticPr fontId="1"/>
  </si>
  <si>
    <t>単価　(円)</t>
    <rPh sb="0" eb="2">
      <t>タンカ</t>
    </rPh>
    <rPh sb="4" eb="5">
      <t>エン</t>
    </rPh>
    <phoneticPr fontId="1"/>
  </si>
  <si>
    <t>通し番号</t>
    <rPh sb="0" eb="1">
      <t>トオ</t>
    </rPh>
    <rPh sb="2" eb="4">
      <t>バンゴウ</t>
    </rPh>
    <phoneticPr fontId="1"/>
  </si>
  <si>
    <t>通学・介護伴わない０．５Ｈ</t>
    <rPh sb="5" eb="6">
      <t>トモナ</t>
    </rPh>
    <phoneticPr fontId="16"/>
  </si>
  <si>
    <t>通学・介護伴わない１．０Ｈ</t>
    <rPh sb="5" eb="6">
      <t>トモナ</t>
    </rPh>
    <phoneticPr fontId="16"/>
  </si>
  <si>
    <t>通学・介護伴う０．５Ｈ</t>
    <rPh sb="5" eb="6">
      <t>トモナ</t>
    </rPh>
    <phoneticPr fontId="16"/>
  </si>
  <si>
    <t>通学・介護伴う１．０Ｈ</t>
    <rPh sb="1" eb="2">
      <t>ガク</t>
    </rPh>
    <rPh sb="3" eb="5">
      <t>カイゴ</t>
    </rPh>
    <phoneticPr fontId="16"/>
  </si>
  <si>
    <t>通学・介護伴う２人目０．５Ｈ</t>
    <rPh sb="5" eb="6">
      <t>トモナ</t>
    </rPh>
    <rPh sb="8" eb="9">
      <t>ニン</t>
    </rPh>
    <rPh sb="9" eb="10">
      <t>メ</t>
    </rPh>
    <phoneticPr fontId="16"/>
  </si>
  <si>
    <t>通学・介護伴う２人目１．０Ｈ</t>
    <rPh sb="8" eb="9">
      <t>ニン</t>
    </rPh>
    <rPh sb="9" eb="10">
      <t>メ</t>
    </rPh>
    <phoneticPr fontId="16"/>
  </si>
  <si>
    <t>通学・介護伴わない超過０．５Hごと</t>
    <rPh sb="5" eb="6">
      <t>トモナ</t>
    </rPh>
    <rPh sb="9" eb="11">
      <t>チョウカ</t>
    </rPh>
    <phoneticPr fontId="16"/>
  </si>
  <si>
    <t>通学・介護伴う超過０．５Hごと</t>
    <rPh sb="1" eb="2">
      <t>ガク</t>
    </rPh>
    <rPh sb="3" eb="5">
      <t>カイゴ</t>
    </rPh>
    <rPh sb="7" eb="9">
      <t>チョウカ</t>
    </rPh>
    <phoneticPr fontId="16"/>
  </si>
  <si>
    <t>通学・介護伴う２人目超過０．５Hごと</t>
    <rPh sb="8" eb="9">
      <t>ニン</t>
    </rPh>
    <rPh sb="9" eb="10">
      <t>メ</t>
    </rPh>
    <rPh sb="10" eb="12">
      <t>チョウカ</t>
    </rPh>
    <phoneticPr fontId="16"/>
  </si>
  <si>
    <t>1時間まで</t>
    <rPh sb="1" eb="3">
      <t>ジカン</t>
    </rPh>
    <phoneticPr fontId="1"/>
  </si>
  <si>
    <t>1時間超</t>
    <rPh sb="1" eb="3">
      <t>ジカン</t>
    </rPh>
    <rPh sb="3" eb="4">
      <t>チョウ</t>
    </rPh>
    <phoneticPr fontId="1"/>
  </si>
  <si>
    <t>移動支援（通学等介助）サービス提供実績記録票</t>
    <rPh sb="7" eb="8">
      <t>トウ</t>
    </rPh>
    <phoneticPr fontId="1"/>
  </si>
  <si>
    <t>通学等介助(介護伴わない）</t>
    <rPh sb="0" eb="2">
      <t>ツウガク</t>
    </rPh>
    <rPh sb="2" eb="3">
      <t>トウ</t>
    </rPh>
    <rPh sb="3" eb="5">
      <t>カイジョ</t>
    </rPh>
    <rPh sb="6" eb="8">
      <t>カイゴ</t>
    </rPh>
    <rPh sb="8" eb="9">
      <t>トモナ</t>
    </rPh>
    <phoneticPr fontId="1"/>
  </si>
  <si>
    <t>通学・通所先(学校名等)</t>
    <rPh sb="3" eb="5">
      <t>ツウショ</t>
    </rPh>
    <phoneticPr fontId="3"/>
  </si>
  <si>
    <t>学童保育クラブ名等</t>
    <rPh sb="0" eb="2">
      <t>ガクドウ</t>
    </rPh>
    <rPh sb="2" eb="4">
      <t>ホイク</t>
    </rPh>
    <rPh sb="7" eb="8">
      <t>メイ</t>
    </rPh>
    <rPh sb="8" eb="9">
      <t>トウ</t>
    </rPh>
    <phoneticPr fontId="3"/>
  </si>
  <si>
    <t>１自宅→学校等（バスP)、２学校等(バスP)→自宅、３学校等(バスP）→学童等、４学童等→自宅</t>
    <rPh sb="6" eb="7">
      <t>トウ</t>
    </rPh>
    <rPh sb="16" eb="17">
      <t>トウ</t>
    </rPh>
    <rPh sb="29" eb="30">
      <t>トウ</t>
    </rPh>
    <rPh sb="38" eb="39">
      <t>トウ</t>
    </rPh>
    <rPh sb="43" eb="44">
      <t>トウ</t>
    </rPh>
    <phoneticPr fontId="3"/>
  </si>
  <si>
    <t>合       計 (  通学等介助（介護伴わない）)</t>
    <rPh sb="15" eb="16">
      <t>トウ</t>
    </rPh>
    <rPh sb="19" eb="21">
      <t>カイゴ</t>
    </rPh>
    <phoneticPr fontId="3"/>
  </si>
  <si>
    <t>通学等介助(介護伴う）</t>
    <rPh sb="0" eb="2">
      <t>ツウガク</t>
    </rPh>
    <rPh sb="2" eb="3">
      <t>トウ</t>
    </rPh>
    <rPh sb="3" eb="5">
      <t>カイジョ</t>
    </rPh>
    <rPh sb="6" eb="8">
      <t>カイゴ</t>
    </rPh>
    <rPh sb="8" eb="9">
      <t>トモナ</t>
    </rPh>
    <phoneticPr fontId="1"/>
  </si>
  <si>
    <t>合       計 (  通学等介助（介護伴う）)</t>
    <rPh sb="15" eb="16">
      <t>トウ</t>
    </rPh>
    <rPh sb="19" eb="21">
      <t>カイゴ</t>
    </rPh>
    <phoneticPr fontId="3"/>
  </si>
  <si>
    <t>利用者
確認欄</t>
    <rPh sb="4" eb="6">
      <t>カクニン</t>
    </rPh>
    <rPh sb="6" eb="7">
      <t>ラン</t>
    </rPh>
    <phoneticPr fontId="3"/>
  </si>
  <si>
    <t>早朝・夜間</t>
    <rPh sb="0" eb="2">
      <t>ソウチョウ</t>
    </rPh>
    <rPh sb="3" eb="5">
      <t>ヤカン</t>
    </rPh>
    <phoneticPr fontId="3"/>
  </si>
  <si>
    <t>通学・早朝・夜間加算（介護伴わない）０．５Hごと</t>
    <rPh sb="3" eb="5">
      <t>ソウチョウ</t>
    </rPh>
    <rPh sb="6" eb="8">
      <t>ヤカン</t>
    </rPh>
    <rPh sb="8" eb="10">
      <t>カサン</t>
    </rPh>
    <rPh sb="13" eb="14">
      <t>トモナ</t>
    </rPh>
    <phoneticPr fontId="16"/>
  </si>
  <si>
    <t>通学・早朝・夜間加算（介護伴う）０．５Hごと</t>
    <rPh sb="1" eb="2">
      <t>ガク</t>
    </rPh>
    <rPh sb="3" eb="5">
      <t>ソウチョウ</t>
    </rPh>
    <rPh sb="6" eb="8">
      <t>ヤカン</t>
    </rPh>
    <rPh sb="8" eb="10">
      <t>カサン</t>
    </rPh>
    <rPh sb="11" eb="13">
      <t>カイゴ</t>
    </rPh>
    <phoneticPr fontId="16"/>
  </si>
  <si>
    <t>通学・早朝・夜間加算（介護伴う）２人目０．５Hごと</t>
    <rPh sb="3" eb="5">
      <t>ソウチョウ</t>
    </rPh>
    <rPh sb="6" eb="8">
      <t>ヤカン</t>
    </rPh>
    <rPh sb="8" eb="10">
      <t>カサン</t>
    </rPh>
    <rPh sb="17" eb="18">
      <t>ニン</t>
    </rPh>
    <rPh sb="18" eb="19">
      <t>メ</t>
    </rPh>
    <phoneticPr fontId="16"/>
  </si>
  <si>
    <t>早朝・夜間</t>
    <rPh sb="0" eb="2">
      <t>ソウチョウ</t>
    </rPh>
    <rPh sb="3" eb="5">
      <t>ヤカン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</si>
</sst>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h:mm;@"/>
    <numFmt numFmtId="178" formatCode="#,##0_ "/>
    <numFmt numFmtId="179" formatCode="0.0_);[Red]\(0.0\)"/>
    <numFmt numFmtId="180" formatCode="[h]:mm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S UI Gothic"/>
      <family val="3"/>
      <charset val="128"/>
    </font>
    <font>
      <sz val="9"/>
      <name val="MS UI Gothic"/>
      <family val="3"/>
      <charset val="128"/>
    </font>
    <font>
      <sz val="12"/>
      <name val="MS UI Gothic"/>
      <family val="3"/>
      <charset val="128"/>
    </font>
    <font>
      <sz val="9.5"/>
      <name val="MS UI Gothic"/>
      <family val="3"/>
      <charset val="128"/>
    </font>
    <font>
      <sz val="8"/>
      <name val="MS UI Gothic"/>
      <family val="3"/>
      <charset val="128"/>
    </font>
    <font>
      <sz val="10"/>
      <name val="MS UI Gothic"/>
      <family val="3"/>
      <charset val="128"/>
    </font>
    <font>
      <sz val="11"/>
      <color theme="0"/>
      <name val="MS UI Gothic"/>
      <family val="3"/>
      <charset val="128"/>
    </font>
    <font>
      <b/>
      <sz val="14"/>
      <color theme="0"/>
      <name val="MS UI Gothic"/>
      <family val="3"/>
      <charset val="128"/>
    </font>
    <font>
      <b/>
      <sz val="11"/>
      <name val="MS UI Gothic"/>
      <family val="3"/>
      <charset val="128"/>
    </font>
    <font>
      <b/>
      <sz val="9.5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FF0000"/>
      <name val="MS UI Gothic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/>
    <xf numFmtId="38" fontId="4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5" fillId="2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3" xfId="2" applyFont="1" applyFill="1" applyBorder="1" applyAlignment="1">
      <alignment horizontal="left" vertical="center"/>
    </xf>
    <xf numFmtId="0" fontId="6" fillId="0" borderId="5" xfId="2" applyFont="1" applyFill="1" applyBorder="1" applyAlignment="1">
      <alignment vertical="center"/>
    </xf>
    <xf numFmtId="0" fontId="6" fillId="0" borderId="4" xfId="2" applyFont="1" applyFill="1" applyBorder="1" applyAlignment="1">
      <alignment vertical="center"/>
    </xf>
    <xf numFmtId="0" fontId="6" fillId="0" borderId="14" xfId="2" applyFont="1" applyFill="1" applyBorder="1" applyAlignment="1">
      <alignment vertical="center"/>
    </xf>
    <xf numFmtId="0" fontId="6" fillId="0" borderId="16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8" fillId="0" borderId="0" xfId="2" applyFont="1" applyFill="1" applyAlignment="1">
      <alignment horizontal="center" vertical="center"/>
    </xf>
    <xf numFmtId="0" fontId="5" fillId="0" borderId="4" xfId="2" applyFont="1" applyFill="1" applyBorder="1" applyAlignment="1"/>
    <xf numFmtId="0" fontId="5" fillId="0" borderId="5" xfId="2" applyFont="1" applyFill="1" applyBorder="1" applyAlignment="1">
      <alignment vertical="center"/>
    </xf>
    <xf numFmtId="0" fontId="5" fillId="0" borderId="4" xfId="2" applyFont="1" applyFill="1" applyBorder="1" applyAlignment="1">
      <alignment vertical="center"/>
    </xf>
    <xf numFmtId="0" fontId="11" fillId="3" borderId="0" xfId="2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left" vertical="center"/>
    </xf>
    <xf numFmtId="0" fontId="6" fillId="3" borderId="0" xfId="2" applyFont="1" applyFill="1" applyBorder="1" applyAlignment="1">
      <alignment vertical="center" wrapText="1"/>
    </xf>
    <xf numFmtId="0" fontId="8" fillId="3" borderId="0" xfId="2" applyFont="1" applyFill="1" applyBorder="1" applyAlignment="1">
      <alignment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vertical="center"/>
    </xf>
    <xf numFmtId="0" fontId="5" fillId="3" borderId="0" xfId="2" applyFont="1" applyFill="1" applyAlignment="1">
      <alignment horizontal="center" vertical="center"/>
    </xf>
    <xf numFmtId="0" fontId="8" fillId="0" borderId="14" xfId="2" applyFont="1" applyFill="1" applyBorder="1" applyAlignment="1">
      <alignment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vertical="center"/>
    </xf>
    <xf numFmtId="0" fontId="6" fillId="0" borderId="9" xfId="2" applyNumberFormat="1" applyFont="1" applyFill="1" applyBorder="1" applyAlignment="1" applyProtection="1">
      <alignment horizontal="center" vertical="center"/>
      <protection locked="0"/>
    </xf>
    <xf numFmtId="0" fontId="6" fillId="0" borderId="10" xfId="2" applyNumberFormat="1" applyFont="1" applyFill="1" applyBorder="1" applyAlignment="1" applyProtection="1">
      <alignment horizontal="center" vertical="center"/>
      <protection locked="0"/>
    </xf>
    <xf numFmtId="0" fontId="6" fillId="0" borderId="11" xfId="2" applyNumberFormat="1" applyFont="1" applyFill="1" applyBorder="1" applyAlignment="1" applyProtection="1">
      <alignment horizontal="center" vertical="center"/>
      <protection locked="0"/>
    </xf>
    <xf numFmtId="0" fontId="6" fillId="0" borderId="12" xfId="2" applyNumberFormat="1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1" xfId="2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8" fillId="0" borderId="1" xfId="2" applyFont="1" applyFill="1" applyBorder="1" applyAlignment="1" applyProtection="1">
      <alignment horizontal="center" vertical="center" wrapText="1"/>
      <protection locked="0"/>
    </xf>
    <xf numFmtId="178" fontId="8" fillId="0" borderId="14" xfId="2" applyNumberFormat="1" applyFont="1" applyFill="1" applyBorder="1" applyAlignment="1">
      <alignment horizontal="center" vertical="center"/>
    </xf>
    <xf numFmtId="0" fontId="6" fillId="0" borderId="32" xfId="2" applyFont="1" applyFill="1" applyBorder="1" applyAlignment="1">
      <alignment vertical="center"/>
    </xf>
    <xf numFmtId="0" fontId="6" fillId="0" borderId="33" xfId="2" applyFont="1" applyFill="1" applyBorder="1" applyAlignment="1">
      <alignment vertical="center"/>
    </xf>
    <xf numFmtId="0" fontId="6" fillId="0" borderId="34" xfId="2" applyFont="1" applyFill="1" applyBorder="1" applyAlignment="1">
      <alignment vertical="center"/>
    </xf>
    <xf numFmtId="0" fontId="8" fillId="0" borderId="1" xfId="2" applyFont="1" applyFill="1" applyBorder="1" applyAlignment="1" applyProtection="1">
      <alignment horizontal="center" vertical="center" wrapText="1"/>
      <protection locked="0"/>
    </xf>
    <xf numFmtId="38" fontId="0" fillId="0" borderId="0" xfId="4" applyFont="1">
      <alignment vertical="center"/>
    </xf>
    <xf numFmtId="0" fontId="0" fillId="4" borderId="0" xfId="0" applyFill="1">
      <alignment vertical="center"/>
    </xf>
    <xf numFmtId="38" fontId="0" fillId="4" borderId="0" xfId="4" applyFont="1" applyFill="1">
      <alignment vertical="center"/>
    </xf>
    <xf numFmtId="38" fontId="6" fillId="2" borderId="0" xfId="4" applyFont="1" applyFill="1" applyAlignment="1">
      <alignment horizontal="center" vertical="center"/>
    </xf>
    <xf numFmtId="38" fontId="5" fillId="0" borderId="0" xfId="4" applyFont="1" applyFill="1" applyAlignment="1">
      <alignment horizontal="right" vertical="center"/>
    </xf>
    <xf numFmtId="38" fontId="5" fillId="2" borderId="0" xfId="4" applyFont="1" applyFill="1" applyAlignment="1">
      <alignment horizontal="right" vertical="center"/>
    </xf>
    <xf numFmtId="38" fontId="5" fillId="3" borderId="0" xfId="4" applyFont="1" applyFill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8" fillId="3" borderId="22" xfId="2" applyFont="1" applyFill="1" applyBorder="1" applyAlignment="1">
      <alignment horizontal="center" vertical="center" wrapText="1"/>
    </xf>
    <xf numFmtId="0" fontId="8" fillId="3" borderId="30" xfId="2" applyFont="1" applyFill="1" applyBorder="1" applyAlignment="1">
      <alignment horizontal="center" vertical="center" wrapText="1"/>
    </xf>
    <xf numFmtId="0" fontId="8" fillId="3" borderId="16" xfId="2" applyFont="1" applyFill="1" applyBorder="1" applyAlignment="1">
      <alignment horizontal="center" vertical="center" wrapText="1"/>
    </xf>
    <xf numFmtId="178" fontId="8" fillId="5" borderId="3" xfId="2" applyNumberFormat="1" applyFont="1" applyFill="1" applyBorder="1" applyAlignment="1" applyProtection="1">
      <alignment horizontal="center" vertical="center" wrapText="1"/>
      <protection locked="0"/>
    </xf>
    <xf numFmtId="178" fontId="8" fillId="5" borderId="5" xfId="2" applyNumberFormat="1" applyFont="1" applyFill="1" applyBorder="1" applyAlignment="1" applyProtection="1">
      <alignment horizontal="center" vertical="center" wrapText="1"/>
      <protection locked="0"/>
    </xf>
    <xf numFmtId="178" fontId="8" fillId="5" borderId="4" xfId="2" applyNumberFormat="1" applyFont="1" applyFill="1" applyBorder="1" applyAlignment="1" applyProtection="1">
      <alignment horizontal="center" vertical="center" wrapText="1"/>
      <protection locked="0"/>
    </xf>
    <xf numFmtId="178" fontId="8" fillId="5" borderId="1" xfId="2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2" applyNumberFormat="1" applyFont="1" applyFill="1" applyBorder="1" applyAlignment="1" applyProtection="1">
      <alignment horizontal="center" vertical="center" shrinkToFit="1"/>
      <protection locked="0"/>
    </xf>
    <xf numFmtId="180" fontId="6" fillId="5" borderId="1" xfId="2" applyNumberFormat="1" applyFont="1" applyFill="1" applyBorder="1" applyAlignment="1" applyProtection="1">
      <alignment horizontal="center" vertical="center" wrapText="1"/>
      <protection locked="0"/>
    </xf>
    <xf numFmtId="178" fontId="5" fillId="0" borderId="0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shrinkToFit="1"/>
    </xf>
    <xf numFmtId="0" fontId="6" fillId="0" borderId="5" xfId="2" applyFont="1" applyFill="1" applyBorder="1" applyAlignment="1">
      <alignment horizontal="center" vertical="center" shrinkToFit="1"/>
    </xf>
    <xf numFmtId="0" fontId="6" fillId="0" borderId="4" xfId="2" applyFont="1" applyFill="1" applyBorder="1" applyAlignment="1">
      <alignment horizontal="center" vertical="center" shrinkToFi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180" fontId="6" fillId="5" borderId="1" xfId="2" applyNumberFormat="1" applyFont="1" applyFill="1" applyBorder="1" applyAlignment="1" applyProtection="1">
      <alignment horizontal="center" vertical="center"/>
      <protection locked="0"/>
    </xf>
    <xf numFmtId="0" fontId="8" fillId="0" borderId="14" xfId="2" applyFont="1" applyFill="1" applyBorder="1" applyAlignment="1">
      <alignment horizontal="center" vertical="center"/>
    </xf>
    <xf numFmtId="178" fontId="8" fillId="0" borderId="14" xfId="2" applyNumberFormat="1" applyFont="1" applyFill="1" applyBorder="1" applyAlignment="1">
      <alignment horizontal="center" vertical="center"/>
    </xf>
    <xf numFmtId="176" fontId="6" fillId="0" borderId="3" xfId="2" applyNumberFormat="1" applyFont="1" applyFill="1" applyBorder="1" applyAlignment="1" applyProtection="1">
      <alignment horizontal="center" vertical="center"/>
      <protection locked="0"/>
    </xf>
    <xf numFmtId="176" fontId="6" fillId="0" borderId="4" xfId="2" applyNumberFormat="1" applyFont="1" applyFill="1" applyBorder="1" applyAlignment="1" applyProtection="1">
      <alignment horizontal="center" vertical="center"/>
      <protection locked="0"/>
    </xf>
    <xf numFmtId="49" fontId="6" fillId="0" borderId="3" xfId="2" applyNumberFormat="1" applyFont="1" applyFill="1" applyBorder="1" applyAlignment="1" applyProtection="1">
      <alignment horizontal="center" vertical="center"/>
      <protection locked="0"/>
    </xf>
    <xf numFmtId="49" fontId="6" fillId="0" borderId="5" xfId="2" applyNumberFormat="1" applyFont="1" applyFill="1" applyBorder="1" applyAlignment="1" applyProtection="1">
      <alignment horizontal="center" vertical="center"/>
      <protection locked="0"/>
    </xf>
    <xf numFmtId="49" fontId="6" fillId="0" borderId="4" xfId="2" applyNumberFormat="1" applyFont="1" applyFill="1" applyBorder="1" applyAlignment="1" applyProtection="1">
      <alignment horizontal="center" vertical="center"/>
      <protection locked="0"/>
    </xf>
    <xf numFmtId="177" fontId="6" fillId="0" borderId="3" xfId="2" applyNumberFormat="1" applyFont="1" applyFill="1" applyBorder="1" applyAlignment="1" applyProtection="1">
      <alignment horizontal="center" vertical="center"/>
      <protection locked="0"/>
    </xf>
    <xf numFmtId="177" fontId="6" fillId="0" borderId="5" xfId="2" applyNumberFormat="1" applyFont="1" applyFill="1" applyBorder="1" applyAlignment="1" applyProtection="1">
      <alignment horizontal="center" vertical="center"/>
      <protection locked="0"/>
    </xf>
    <xf numFmtId="177" fontId="6" fillId="0" borderId="4" xfId="2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 applyProtection="1">
      <alignment horizontal="center" vertical="center"/>
      <protection locked="0"/>
    </xf>
    <xf numFmtId="176" fontId="8" fillId="0" borderId="3" xfId="2" applyNumberFormat="1" applyFont="1" applyFill="1" applyBorder="1" applyAlignment="1" applyProtection="1">
      <alignment horizontal="center" vertical="center" wrapText="1"/>
      <protection locked="0"/>
    </xf>
    <xf numFmtId="176" fontId="8" fillId="0" borderId="28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29" xfId="2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Fill="1" applyBorder="1" applyAlignment="1" applyProtection="1">
      <alignment horizontal="center" vertical="center" wrapText="1"/>
      <protection locked="0"/>
    </xf>
    <xf numFmtId="0" fontId="8" fillId="0" borderId="4" xfId="2" applyFont="1" applyFill="1" applyBorder="1" applyAlignment="1" applyProtection="1">
      <alignment horizontal="center" vertical="center" wrapText="1"/>
      <protection locked="0"/>
    </xf>
    <xf numFmtId="177" fontId="8" fillId="0" borderId="1" xfId="2" applyNumberFormat="1" applyFont="1" applyFill="1" applyBorder="1" applyAlignment="1" applyProtection="1">
      <alignment horizontal="center" vertical="center" wrapText="1"/>
      <protection locked="0"/>
    </xf>
    <xf numFmtId="177" fontId="8" fillId="0" borderId="3" xfId="2" applyNumberFormat="1" applyFont="1" applyFill="1" applyBorder="1" applyAlignment="1" applyProtection="1">
      <alignment horizontal="center" vertical="center" wrapText="1"/>
      <protection locked="0"/>
    </xf>
    <xf numFmtId="177" fontId="8" fillId="0" borderId="5" xfId="2" applyNumberFormat="1" applyFont="1" applyFill="1" applyBorder="1" applyAlignment="1" applyProtection="1">
      <alignment horizontal="center" vertical="center" wrapText="1"/>
      <protection locked="0"/>
    </xf>
    <xf numFmtId="177" fontId="8" fillId="0" borderId="4" xfId="2" applyNumberFormat="1" applyFont="1" applyFill="1" applyBorder="1" applyAlignment="1" applyProtection="1">
      <alignment horizontal="center" vertical="center" wrapText="1"/>
      <protection locked="0"/>
    </xf>
    <xf numFmtId="177" fontId="6" fillId="5" borderId="1" xfId="2" applyNumberFormat="1" applyFont="1" applyFill="1" applyBorder="1" applyAlignment="1" applyProtection="1">
      <alignment horizontal="center" vertical="center"/>
      <protection locked="0"/>
    </xf>
    <xf numFmtId="0" fontId="6" fillId="5" borderId="26" xfId="2" applyFont="1" applyFill="1" applyBorder="1" applyAlignment="1" applyProtection="1">
      <alignment horizontal="center" vertical="center"/>
      <protection locked="0"/>
    </xf>
    <xf numFmtId="49" fontId="6" fillId="0" borderId="31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0" fontId="19" fillId="0" borderId="16" xfId="2" applyFont="1" applyFill="1" applyBorder="1" applyAlignment="1">
      <alignment horizontal="left" vertical="center" wrapText="1"/>
    </xf>
    <xf numFmtId="0" fontId="19" fillId="0" borderId="0" xfId="2" applyFont="1" applyFill="1" applyBorder="1" applyAlignment="1">
      <alignment horizontal="left" vertical="center" wrapText="1"/>
    </xf>
    <xf numFmtId="0" fontId="19" fillId="0" borderId="22" xfId="2" applyFont="1" applyFill="1" applyBorder="1" applyAlignment="1">
      <alignment horizontal="left" vertical="center" wrapText="1"/>
    </xf>
    <xf numFmtId="0" fontId="19" fillId="0" borderId="20" xfId="2" applyFont="1" applyFill="1" applyBorder="1" applyAlignment="1">
      <alignment horizontal="left" vertical="center" wrapText="1"/>
    </xf>
    <xf numFmtId="0" fontId="19" fillId="0" borderId="2" xfId="2" applyFont="1" applyFill="1" applyBorder="1" applyAlignment="1">
      <alignment horizontal="left" vertical="center" wrapText="1"/>
    </xf>
    <xf numFmtId="0" fontId="19" fillId="0" borderId="21" xfId="2" applyFont="1" applyFill="1" applyBorder="1" applyAlignment="1">
      <alignment horizontal="left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2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2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 shrinkToFit="1"/>
    </xf>
    <xf numFmtId="0" fontId="6" fillId="0" borderId="27" xfId="2" applyFont="1" applyFill="1" applyBorder="1" applyAlignment="1">
      <alignment horizontal="center" vertical="center" shrinkToFit="1"/>
    </xf>
    <xf numFmtId="0" fontId="6" fillId="0" borderId="20" xfId="2" applyFont="1" applyFill="1" applyBorder="1" applyAlignment="1">
      <alignment horizontal="center" vertical="center" shrinkToFit="1"/>
    </xf>
    <xf numFmtId="0" fontId="6" fillId="0" borderId="2" xfId="2" applyFont="1" applyFill="1" applyBorder="1" applyAlignment="1">
      <alignment horizontal="center" vertical="center" shrinkToFit="1"/>
    </xf>
    <xf numFmtId="0" fontId="9" fillId="0" borderId="3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15" xfId="2" applyFont="1" applyFill="1" applyBorder="1" applyAlignment="1">
      <alignment horizontal="center" vertical="center" wrapText="1"/>
    </xf>
    <xf numFmtId="0" fontId="6" fillId="0" borderId="20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179" fontId="5" fillId="0" borderId="3" xfId="2" applyNumberFormat="1" applyFont="1" applyFill="1" applyBorder="1" applyAlignment="1" applyProtection="1">
      <alignment horizontal="right" vertical="center"/>
      <protection locked="0"/>
    </xf>
    <xf numFmtId="179" fontId="5" fillId="0" borderId="5" xfId="2" applyNumberFormat="1" applyFont="1" applyFill="1" applyBorder="1" applyAlignment="1" applyProtection="1">
      <alignment horizontal="right" vertical="center"/>
      <protection locked="0"/>
    </xf>
    <xf numFmtId="179" fontId="5" fillId="0" borderId="4" xfId="2" applyNumberFormat="1" applyFont="1" applyFill="1" applyBorder="1" applyAlignment="1" applyProtection="1">
      <alignment horizontal="right" vertical="center"/>
      <protection locked="0"/>
    </xf>
    <xf numFmtId="0" fontId="6" fillId="0" borderId="2" xfId="2" applyFont="1" applyFill="1" applyBorder="1" applyAlignment="1" applyProtection="1">
      <alignment horizontal="left" vertical="center"/>
      <protection locked="0"/>
    </xf>
    <xf numFmtId="0" fontId="6" fillId="0" borderId="21" xfId="2" applyFont="1" applyFill="1" applyBorder="1" applyAlignment="1" applyProtection="1">
      <alignment horizontal="left" vertical="center"/>
      <protection locked="0"/>
    </xf>
    <xf numFmtId="0" fontId="8" fillId="0" borderId="26" xfId="2" applyFont="1" applyFill="1" applyBorder="1" applyAlignment="1">
      <alignment horizontal="center" vertical="center" wrapText="1"/>
    </xf>
    <xf numFmtId="0" fontId="8" fillId="0" borderId="35" xfId="2" applyFont="1" applyFill="1" applyBorder="1" applyAlignment="1">
      <alignment horizontal="center" vertical="center" wrapText="1"/>
    </xf>
    <xf numFmtId="0" fontId="8" fillId="0" borderId="36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9" fillId="0" borderId="27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5" fillId="0" borderId="17" xfId="2" applyNumberFormat="1" applyFont="1" applyFill="1" applyBorder="1" applyAlignment="1" applyProtection="1">
      <alignment vertical="center" wrapText="1"/>
      <protection locked="0"/>
    </xf>
    <xf numFmtId="0" fontId="5" fillId="0" borderId="18" xfId="2" applyNumberFormat="1" applyFont="1" applyFill="1" applyBorder="1" applyAlignment="1" applyProtection="1">
      <alignment vertical="center" wrapText="1"/>
      <protection locked="0"/>
    </xf>
    <xf numFmtId="0" fontId="5" fillId="0" borderId="19" xfId="2" applyNumberFormat="1" applyFont="1" applyFill="1" applyBorder="1" applyAlignment="1" applyProtection="1">
      <alignment vertical="center" wrapText="1"/>
      <protection locked="0"/>
    </xf>
    <xf numFmtId="49" fontId="6" fillId="0" borderId="3" xfId="2" applyNumberFormat="1" applyFont="1" applyFill="1" applyBorder="1" applyAlignment="1" applyProtection="1">
      <alignment horizontal="left" vertical="center"/>
      <protection locked="0"/>
    </xf>
    <xf numFmtId="49" fontId="6" fillId="0" borderId="5" xfId="2" applyNumberFormat="1" applyFont="1" applyFill="1" applyBorder="1" applyAlignment="1" applyProtection="1">
      <alignment horizontal="left" vertical="center"/>
      <protection locked="0"/>
    </xf>
    <xf numFmtId="49" fontId="6" fillId="0" borderId="4" xfId="2" applyNumberFormat="1" applyFont="1" applyFill="1" applyBorder="1" applyAlignment="1" applyProtection="1">
      <alignment horizontal="left" vertical="center"/>
      <protection locked="0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22" xfId="2" applyNumberFormat="1" applyFont="1" applyFill="1" applyBorder="1" applyAlignment="1" applyProtection="1">
      <alignment horizontal="left" vertical="center"/>
      <protection locked="0"/>
    </xf>
    <xf numFmtId="0" fontId="6" fillId="0" borderId="23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5" fillId="0" borderId="23" xfId="2" applyNumberFormat="1" applyFont="1" applyFill="1" applyBorder="1" applyAlignment="1" applyProtection="1">
      <alignment vertical="center" wrapText="1"/>
      <protection locked="0"/>
    </xf>
    <xf numFmtId="0" fontId="5" fillId="0" borderId="24" xfId="2" applyNumberFormat="1" applyFont="1" applyFill="1" applyBorder="1" applyAlignment="1" applyProtection="1">
      <alignment vertical="center" wrapText="1"/>
      <protection locked="0"/>
    </xf>
    <xf numFmtId="0" fontId="5" fillId="0" borderId="25" xfId="2" applyNumberFormat="1" applyFont="1" applyFill="1" applyBorder="1" applyAlignment="1" applyProtection="1">
      <alignment vertical="center" wrapText="1"/>
      <protection locked="0"/>
    </xf>
    <xf numFmtId="178" fontId="5" fillId="0" borderId="3" xfId="2" applyNumberFormat="1" applyFont="1" applyFill="1" applyBorder="1" applyAlignment="1" applyProtection="1">
      <alignment vertical="center"/>
      <protection locked="0"/>
    </xf>
    <xf numFmtId="178" fontId="5" fillId="0" borderId="5" xfId="2" applyNumberFormat="1" applyFont="1" applyFill="1" applyBorder="1" applyAlignment="1" applyProtection="1">
      <alignment vertical="center"/>
      <protection locked="0"/>
    </xf>
    <xf numFmtId="49" fontId="5" fillId="0" borderId="3" xfId="2" applyNumberFormat="1" applyFont="1" applyFill="1" applyBorder="1" applyAlignment="1" applyProtection="1">
      <alignment horizontal="left" vertical="center"/>
      <protection locked="0"/>
    </xf>
    <xf numFmtId="49" fontId="5" fillId="0" borderId="5" xfId="2" applyNumberFormat="1" applyFont="1" applyFill="1" applyBorder="1" applyAlignment="1" applyProtection="1">
      <alignment horizontal="left" vertical="center"/>
      <protection locked="0"/>
    </xf>
    <xf numFmtId="49" fontId="5" fillId="0" borderId="4" xfId="2" applyNumberFormat="1" applyFont="1" applyFill="1" applyBorder="1" applyAlignment="1" applyProtection="1">
      <alignment horizontal="left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8" xfId="2" applyNumberFormat="1" applyFont="1" applyFill="1" applyBorder="1" applyAlignment="1" applyProtection="1">
      <alignment horizontal="center" vertical="center"/>
      <protection locked="0"/>
    </xf>
    <xf numFmtId="0" fontId="11" fillId="3" borderId="0" xfId="2" applyFont="1" applyFill="1" applyBorder="1" applyAlignment="1">
      <alignment horizontal="right" vertical="center"/>
    </xf>
    <xf numFmtId="0" fontId="5" fillId="0" borderId="2" xfId="2" applyFont="1" applyFill="1" applyBorder="1" applyAlignment="1">
      <alignment horizontal="center" vertical="center"/>
    </xf>
    <xf numFmtId="176" fontId="5" fillId="0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3" xfId="2" applyFont="1" applyFill="1" applyBorder="1" applyAlignment="1">
      <alignment horizontal="left" vertical="center" shrinkToFit="1"/>
    </xf>
    <xf numFmtId="0" fontId="7" fillId="0" borderId="5" xfId="2" applyFont="1" applyFill="1" applyBorder="1" applyAlignment="1">
      <alignment horizontal="left" vertical="center" shrinkToFit="1"/>
    </xf>
    <xf numFmtId="0" fontId="7" fillId="0" borderId="4" xfId="2" applyFont="1" applyFill="1" applyBorder="1" applyAlignment="1">
      <alignment horizontal="left" vertical="center" shrinkToFit="1"/>
    </xf>
    <xf numFmtId="0" fontId="6" fillId="0" borderId="6" xfId="2" applyNumberFormat="1" applyFont="1" applyFill="1" applyBorder="1" applyAlignment="1" applyProtection="1">
      <alignment horizontal="center" vertical="center"/>
      <protection locked="0"/>
    </xf>
    <xf numFmtId="0" fontId="6" fillId="0" borderId="29" xfId="2" applyNumberFormat="1" applyFont="1" applyFill="1" applyBorder="1" applyAlignment="1" applyProtection="1">
      <alignment horizontal="center" vertical="center"/>
      <protection locked="0"/>
    </xf>
    <xf numFmtId="0" fontId="6" fillId="0" borderId="28" xfId="2" applyNumberFormat="1" applyFont="1" applyFill="1" applyBorder="1" applyAlignment="1" applyProtection="1">
      <alignment horizontal="center" vertical="center"/>
      <protection locked="0"/>
    </xf>
    <xf numFmtId="0" fontId="8" fillId="0" borderId="1" xfId="2" applyFont="1" applyFill="1" applyBorder="1" applyAlignment="1" applyProtection="1">
      <alignment horizontal="center" vertical="center" wrapText="1"/>
      <protection locked="0"/>
    </xf>
  </cellXfs>
  <cellStyles count="5">
    <cellStyle name="桁区切り" xfId="4" builtinId="6"/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3" Type="http://schemas.openxmlformats.org/officeDocument/2006/relationships/comments" Target="../comments2.xml" /><Relationship Id="rId2" Type="http://schemas.openxmlformats.org/officeDocument/2006/relationships/vmlDrawing" Target="../drawings/vmlDrawing2.vml" /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E39"/>
  <sheetViews>
    <sheetView showGridLines="0" tabSelected="1" view="pageBreakPreview" zoomScaleNormal="100" zoomScaleSheetLayoutView="100" workbookViewId="0">
      <selection activeCell="BE13" sqref="BE13"/>
    </sheetView>
  </sheetViews>
  <sheetFormatPr defaultRowHeight="13.5"/>
  <cols>
    <col min="1" max="2" width="2.625" style="2" customWidth="1"/>
    <col min="3" max="4" width="1.375" style="2" customWidth="1"/>
    <col min="5" max="6" width="5" style="2" customWidth="1"/>
    <col min="7" max="16" width="2.625" style="2" customWidth="1"/>
    <col min="17" max="17" width="2.125" style="2" customWidth="1"/>
    <col min="18" max="18" width="0.375" style="2" customWidth="1"/>
    <col min="19" max="19" width="3.875" style="2" customWidth="1"/>
    <col min="20" max="22" width="2" style="2" customWidth="1"/>
    <col min="23" max="23" width="6.75" style="2" customWidth="1"/>
    <col min="24" max="24" width="2.625" style="2" customWidth="1"/>
    <col min="25" max="54" width="1.625" style="2" customWidth="1"/>
    <col min="55" max="56" width="9" style="60"/>
    <col min="57" max="57" width="11.375" style="60" bestFit="1" customWidth="1"/>
    <col min="58" max="225" width="9" style="2"/>
    <col min="226" max="226" width="1.5" style="2" customWidth="1"/>
    <col min="227" max="240" width="2.625" style="2" customWidth="1"/>
    <col min="241" max="244" width="2.125" style="2" customWidth="1"/>
    <col min="245" max="248" width="2" style="2" customWidth="1"/>
    <col min="249" max="250" width="2.625" style="2" customWidth="1"/>
    <col min="251" max="278" width="1.5" style="2" customWidth="1"/>
    <col min="279" max="481" width="9" style="2"/>
    <col min="482" max="482" width="1.5" style="2" customWidth="1"/>
    <col min="483" max="496" width="2.625" style="2" customWidth="1"/>
    <col min="497" max="500" width="2.125" style="2" customWidth="1"/>
    <col min="501" max="504" width="2" style="2" customWidth="1"/>
    <col min="505" max="506" width="2.625" style="2" customWidth="1"/>
    <col min="507" max="534" width="1.5" style="2" customWidth="1"/>
    <col min="535" max="737" width="9" style="2"/>
    <col min="738" max="738" width="1.5" style="2" customWidth="1"/>
    <col min="739" max="752" width="2.625" style="2" customWidth="1"/>
    <col min="753" max="756" width="2.125" style="2" customWidth="1"/>
    <col min="757" max="760" width="2" style="2" customWidth="1"/>
    <col min="761" max="762" width="2.625" style="2" customWidth="1"/>
    <col min="763" max="790" width="1.5" style="2" customWidth="1"/>
    <col min="791" max="993" width="9" style="2"/>
    <col min="994" max="994" width="1.5" style="2" customWidth="1"/>
    <col min="995" max="1008" width="2.625" style="2" customWidth="1"/>
    <col min="1009" max="1012" width="2.125" style="2" customWidth="1"/>
    <col min="1013" max="1016" width="2" style="2" customWidth="1"/>
    <col min="1017" max="1018" width="2.625" style="2" customWidth="1"/>
    <col min="1019" max="1046" width="1.5" style="2" customWidth="1"/>
    <col min="1047" max="1249" width="9" style="2"/>
    <col min="1250" max="1250" width="1.5" style="2" customWidth="1"/>
    <col min="1251" max="1264" width="2.625" style="2" customWidth="1"/>
    <col min="1265" max="1268" width="2.125" style="2" customWidth="1"/>
    <col min="1269" max="1272" width="2" style="2" customWidth="1"/>
    <col min="1273" max="1274" width="2.625" style="2" customWidth="1"/>
    <col min="1275" max="1302" width="1.5" style="2" customWidth="1"/>
    <col min="1303" max="1505" width="9" style="2"/>
    <col min="1506" max="1506" width="1.5" style="2" customWidth="1"/>
    <col min="1507" max="1520" width="2.625" style="2" customWidth="1"/>
    <col min="1521" max="1524" width="2.125" style="2" customWidth="1"/>
    <col min="1525" max="1528" width="2" style="2" customWidth="1"/>
    <col min="1529" max="1530" width="2.625" style="2" customWidth="1"/>
    <col min="1531" max="1558" width="1.5" style="2" customWidth="1"/>
    <col min="1559" max="1761" width="9" style="2"/>
    <col min="1762" max="1762" width="1.5" style="2" customWidth="1"/>
    <col min="1763" max="1776" width="2.625" style="2" customWidth="1"/>
    <col min="1777" max="1780" width="2.125" style="2" customWidth="1"/>
    <col min="1781" max="1784" width="2" style="2" customWidth="1"/>
    <col min="1785" max="1786" width="2.625" style="2" customWidth="1"/>
    <col min="1787" max="1814" width="1.5" style="2" customWidth="1"/>
    <col min="1815" max="2017" width="9" style="2"/>
    <col min="2018" max="2018" width="1.5" style="2" customWidth="1"/>
    <col min="2019" max="2032" width="2.625" style="2" customWidth="1"/>
    <col min="2033" max="2036" width="2.125" style="2" customWidth="1"/>
    <col min="2037" max="2040" width="2" style="2" customWidth="1"/>
    <col min="2041" max="2042" width="2.625" style="2" customWidth="1"/>
    <col min="2043" max="2070" width="1.5" style="2" customWidth="1"/>
    <col min="2071" max="2273" width="9" style="2"/>
    <col min="2274" max="2274" width="1.5" style="2" customWidth="1"/>
    <col min="2275" max="2288" width="2.625" style="2" customWidth="1"/>
    <col min="2289" max="2292" width="2.125" style="2" customWidth="1"/>
    <col min="2293" max="2296" width="2" style="2" customWidth="1"/>
    <col min="2297" max="2298" width="2.625" style="2" customWidth="1"/>
    <col min="2299" max="2326" width="1.5" style="2" customWidth="1"/>
    <col min="2327" max="2529" width="9" style="2"/>
    <col min="2530" max="2530" width="1.5" style="2" customWidth="1"/>
    <col min="2531" max="2544" width="2.625" style="2" customWidth="1"/>
    <col min="2545" max="2548" width="2.125" style="2" customWidth="1"/>
    <col min="2549" max="2552" width="2" style="2" customWidth="1"/>
    <col min="2553" max="2554" width="2.625" style="2" customWidth="1"/>
    <col min="2555" max="2582" width="1.5" style="2" customWidth="1"/>
    <col min="2583" max="2785" width="9" style="2"/>
    <col min="2786" max="2786" width="1.5" style="2" customWidth="1"/>
    <col min="2787" max="2800" width="2.625" style="2" customWidth="1"/>
    <col min="2801" max="2804" width="2.125" style="2" customWidth="1"/>
    <col min="2805" max="2808" width="2" style="2" customWidth="1"/>
    <col min="2809" max="2810" width="2.625" style="2" customWidth="1"/>
    <col min="2811" max="2838" width="1.5" style="2" customWidth="1"/>
    <col min="2839" max="3041" width="9" style="2"/>
    <col min="3042" max="3042" width="1.5" style="2" customWidth="1"/>
    <col min="3043" max="3056" width="2.625" style="2" customWidth="1"/>
    <col min="3057" max="3060" width="2.125" style="2" customWidth="1"/>
    <col min="3061" max="3064" width="2" style="2" customWidth="1"/>
    <col min="3065" max="3066" width="2.625" style="2" customWidth="1"/>
    <col min="3067" max="3094" width="1.5" style="2" customWidth="1"/>
    <col min="3095" max="3297" width="9" style="2"/>
    <col min="3298" max="3298" width="1.5" style="2" customWidth="1"/>
    <col min="3299" max="3312" width="2.625" style="2" customWidth="1"/>
    <col min="3313" max="3316" width="2.125" style="2" customWidth="1"/>
    <col min="3317" max="3320" width="2" style="2" customWidth="1"/>
    <col min="3321" max="3322" width="2.625" style="2" customWidth="1"/>
    <col min="3323" max="3350" width="1.5" style="2" customWidth="1"/>
    <col min="3351" max="3553" width="9" style="2"/>
    <col min="3554" max="3554" width="1.5" style="2" customWidth="1"/>
    <col min="3555" max="3568" width="2.625" style="2" customWidth="1"/>
    <col min="3569" max="3572" width="2.125" style="2" customWidth="1"/>
    <col min="3573" max="3576" width="2" style="2" customWidth="1"/>
    <col min="3577" max="3578" width="2.625" style="2" customWidth="1"/>
    <col min="3579" max="3606" width="1.5" style="2" customWidth="1"/>
    <col min="3607" max="3809" width="9" style="2"/>
    <col min="3810" max="3810" width="1.5" style="2" customWidth="1"/>
    <col min="3811" max="3824" width="2.625" style="2" customWidth="1"/>
    <col min="3825" max="3828" width="2.125" style="2" customWidth="1"/>
    <col min="3829" max="3832" width="2" style="2" customWidth="1"/>
    <col min="3833" max="3834" width="2.625" style="2" customWidth="1"/>
    <col min="3835" max="3862" width="1.5" style="2" customWidth="1"/>
    <col min="3863" max="4065" width="9" style="2"/>
    <col min="4066" max="4066" width="1.5" style="2" customWidth="1"/>
    <col min="4067" max="4080" width="2.625" style="2" customWidth="1"/>
    <col min="4081" max="4084" width="2.125" style="2" customWidth="1"/>
    <col min="4085" max="4088" width="2" style="2" customWidth="1"/>
    <col min="4089" max="4090" width="2.625" style="2" customWidth="1"/>
    <col min="4091" max="4118" width="1.5" style="2" customWidth="1"/>
    <col min="4119" max="4321" width="9" style="2"/>
    <col min="4322" max="4322" width="1.5" style="2" customWidth="1"/>
    <col min="4323" max="4336" width="2.625" style="2" customWidth="1"/>
    <col min="4337" max="4340" width="2.125" style="2" customWidth="1"/>
    <col min="4341" max="4344" width="2" style="2" customWidth="1"/>
    <col min="4345" max="4346" width="2.625" style="2" customWidth="1"/>
    <col min="4347" max="4374" width="1.5" style="2" customWidth="1"/>
    <col min="4375" max="4577" width="9" style="2"/>
    <col min="4578" max="4578" width="1.5" style="2" customWidth="1"/>
    <col min="4579" max="4592" width="2.625" style="2" customWidth="1"/>
    <col min="4593" max="4596" width="2.125" style="2" customWidth="1"/>
    <col min="4597" max="4600" width="2" style="2" customWidth="1"/>
    <col min="4601" max="4602" width="2.625" style="2" customWidth="1"/>
    <col min="4603" max="4630" width="1.5" style="2" customWidth="1"/>
    <col min="4631" max="4833" width="9" style="2"/>
    <col min="4834" max="4834" width="1.5" style="2" customWidth="1"/>
    <col min="4835" max="4848" width="2.625" style="2" customWidth="1"/>
    <col min="4849" max="4852" width="2.125" style="2" customWidth="1"/>
    <col min="4853" max="4856" width="2" style="2" customWidth="1"/>
    <col min="4857" max="4858" width="2.625" style="2" customWidth="1"/>
    <col min="4859" max="4886" width="1.5" style="2" customWidth="1"/>
    <col min="4887" max="5089" width="9" style="2"/>
    <col min="5090" max="5090" width="1.5" style="2" customWidth="1"/>
    <col min="5091" max="5104" width="2.625" style="2" customWidth="1"/>
    <col min="5105" max="5108" width="2.125" style="2" customWidth="1"/>
    <col min="5109" max="5112" width="2" style="2" customWidth="1"/>
    <col min="5113" max="5114" width="2.625" style="2" customWidth="1"/>
    <col min="5115" max="5142" width="1.5" style="2" customWidth="1"/>
    <col min="5143" max="5345" width="9" style="2"/>
    <col min="5346" max="5346" width="1.5" style="2" customWidth="1"/>
    <col min="5347" max="5360" width="2.625" style="2" customWidth="1"/>
    <col min="5361" max="5364" width="2.125" style="2" customWidth="1"/>
    <col min="5365" max="5368" width="2" style="2" customWidth="1"/>
    <col min="5369" max="5370" width="2.625" style="2" customWidth="1"/>
    <col min="5371" max="5398" width="1.5" style="2" customWidth="1"/>
    <col min="5399" max="5601" width="9" style="2"/>
    <col min="5602" max="5602" width="1.5" style="2" customWidth="1"/>
    <col min="5603" max="5616" width="2.625" style="2" customWidth="1"/>
    <col min="5617" max="5620" width="2.125" style="2" customWidth="1"/>
    <col min="5621" max="5624" width="2" style="2" customWidth="1"/>
    <col min="5625" max="5626" width="2.625" style="2" customWidth="1"/>
    <col min="5627" max="5654" width="1.5" style="2" customWidth="1"/>
    <col min="5655" max="5857" width="9" style="2"/>
    <col min="5858" max="5858" width="1.5" style="2" customWidth="1"/>
    <col min="5859" max="5872" width="2.625" style="2" customWidth="1"/>
    <col min="5873" max="5876" width="2.125" style="2" customWidth="1"/>
    <col min="5877" max="5880" width="2" style="2" customWidth="1"/>
    <col min="5881" max="5882" width="2.625" style="2" customWidth="1"/>
    <col min="5883" max="5910" width="1.5" style="2" customWidth="1"/>
    <col min="5911" max="6113" width="9" style="2"/>
    <col min="6114" max="6114" width="1.5" style="2" customWidth="1"/>
    <col min="6115" max="6128" width="2.625" style="2" customWidth="1"/>
    <col min="6129" max="6132" width="2.125" style="2" customWidth="1"/>
    <col min="6133" max="6136" width="2" style="2" customWidth="1"/>
    <col min="6137" max="6138" width="2.625" style="2" customWidth="1"/>
    <col min="6139" max="6166" width="1.5" style="2" customWidth="1"/>
    <col min="6167" max="6369" width="9" style="2"/>
    <col min="6370" max="6370" width="1.5" style="2" customWidth="1"/>
    <col min="6371" max="6384" width="2.625" style="2" customWidth="1"/>
    <col min="6385" max="6388" width="2.125" style="2" customWidth="1"/>
    <col min="6389" max="6392" width="2" style="2" customWidth="1"/>
    <col min="6393" max="6394" width="2.625" style="2" customWidth="1"/>
    <col min="6395" max="6422" width="1.5" style="2" customWidth="1"/>
    <col min="6423" max="6625" width="9" style="2"/>
    <col min="6626" max="6626" width="1.5" style="2" customWidth="1"/>
    <col min="6627" max="6640" width="2.625" style="2" customWidth="1"/>
    <col min="6641" max="6644" width="2.125" style="2" customWidth="1"/>
    <col min="6645" max="6648" width="2" style="2" customWidth="1"/>
    <col min="6649" max="6650" width="2.625" style="2" customWidth="1"/>
    <col min="6651" max="6678" width="1.5" style="2" customWidth="1"/>
    <col min="6679" max="6881" width="9" style="2"/>
    <col min="6882" max="6882" width="1.5" style="2" customWidth="1"/>
    <col min="6883" max="6896" width="2.625" style="2" customWidth="1"/>
    <col min="6897" max="6900" width="2.125" style="2" customWidth="1"/>
    <col min="6901" max="6904" width="2" style="2" customWidth="1"/>
    <col min="6905" max="6906" width="2.625" style="2" customWidth="1"/>
    <col min="6907" max="6934" width="1.5" style="2" customWidth="1"/>
    <col min="6935" max="7137" width="9" style="2"/>
    <col min="7138" max="7138" width="1.5" style="2" customWidth="1"/>
    <col min="7139" max="7152" width="2.625" style="2" customWidth="1"/>
    <col min="7153" max="7156" width="2.125" style="2" customWidth="1"/>
    <col min="7157" max="7160" width="2" style="2" customWidth="1"/>
    <col min="7161" max="7162" width="2.625" style="2" customWidth="1"/>
    <col min="7163" max="7190" width="1.5" style="2" customWidth="1"/>
    <col min="7191" max="7393" width="9" style="2"/>
    <col min="7394" max="7394" width="1.5" style="2" customWidth="1"/>
    <col min="7395" max="7408" width="2.625" style="2" customWidth="1"/>
    <col min="7409" max="7412" width="2.125" style="2" customWidth="1"/>
    <col min="7413" max="7416" width="2" style="2" customWidth="1"/>
    <col min="7417" max="7418" width="2.625" style="2" customWidth="1"/>
    <col min="7419" max="7446" width="1.5" style="2" customWidth="1"/>
    <col min="7447" max="7649" width="9" style="2"/>
    <col min="7650" max="7650" width="1.5" style="2" customWidth="1"/>
    <col min="7651" max="7664" width="2.625" style="2" customWidth="1"/>
    <col min="7665" max="7668" width="2.125" style="2" customWidth="1"/>
    <col min="7669" max="7672" width="2" style="2" customWidth="1"/>
    <col min="7673" max="7674" width="2.625" style="2" customWidth="1"/>
    <col min="7675" max="7702" width="1.5" style="2" customWidth="1"/>
    <col min="7703" max="7905" width="9" style="2"/>
    <col min="7906" max="7906" width="1.5" style="2" customWidth="1"/>
    <col min="7907" max="7920" width="2.625" style="2" customWidth="1"/>
    <col min="7921" max="7924" width="2.125" style="2" customWidth="1"/>
    <col min="7925" max="7928" width="2" style="2" customWidth="1"/>
    <col min="7929" max="7930" width="2.625" style="2" customWidth="1"/>
    <col min="7931" max="7958" width="1.5" style="2" customWidth="1"/>
    <col min="7959" max="8161" width="9" style="2"/>
    <col min="8162" max="8162" width="1.5" style="2" customWidth="1"/>
    <col min="8163" max="8176" width="2.625" style="2" customWidth="1"/>
    <col min="8177" max="8180" width="2.125" style="2" customWidth="1"/>
    <col min="8181" max="8184" width="2" style="2" customWidth="1"/>
    <col min="8185" max="8186" width="2.625" style="2" customWidth="1"/>
    <col min="8187" max="8214" width="1.5" style="2" customWidth="1"/>
    <col min="8215" max="8417" width="9" style="2"/>
    <col min="8418" max="8418" width="1.5" style="2" customWidth="1"/>
    <col min="8419" max="8432" width="2.625" style="2" customWidth="1"/>
    <col min="8433" max="8436" width="2.125" style="2" customWidth="1"/>
    <col min="8437" max="8440" width="2" style="2" customWidth="1"/>
    <col min="8441" max="8442" width="2.625" style="2" customWidth="1"/>
    <col min="8443" max="8470" width="1.5" style="2" customWidth="1"/>
    <col min="8471" max="8673" width="9" style="2"/>
    <col min="8674" max="8674" width="1.5" style="2" customWidth="1"/>
    <col min="8675" max="8688" width="2.625" style="2" customWidth="1"/>
    <col min="8689" max="8692" width="2.125" style="2" customWidth="1"/>
    <col min="8693" max="8696" width="2" style="2" customWidth="1"/>
    <col min="8697" max="8698" width="2.625" style="2" customWidth="1"/>
    <col min="8699" max="8726" width="1.5" style="2" customWidth="1"/>
    <col min="8727" max="8929" width="9" style="2"/>
    <col min="8930" max="8930" width="1.5" style="2" customWidth="1"/>
    <col min="8931" max="8944" width="2.625" style="2" customWidth="1"/>
    <col min="8945" max="8948" width="2.125" style="2" customWidth="1"/>
    <col min="8949" max="8952" width="2" style="2" customWidth="1"/>
    <col min="8953" max="8954" width="2.625" style="2" customWidth="1"/>
    <col min="8955" max="8982" width="1.5" style="2" customWidth="1"/>
    <col min="8983" max="9185" width="9" style="2"/>
    <col min="9186" max="9186" width="1.5" style="2" customWidth="1"/>
    <col min="9187" max="9200" width="2.625" style="2" customWidth="1"/>
    <col min="9201" max="9204" width="2.125" style="2" customWidth="1"/>
    <col min="9205" max="9208" width="2" style="2" customWidth="1"/>
    <col min="9209" max="9210" width="2.625" style="2" customWidth="1"/>
    <col min="9211" max="9238" width="1.5" style="2" customWidth="1"/>
    <col min="9239" max="9441" width="9" style="2"/>
    <col min="9442" max="9442" width="1.5" style="2" customWidth="1"/>
    <col min="9443" max="9456" width="2.625" style="2" customWidth="1"/>
    <col min="9457" max="9460" width="2.125" style="2" customWidth="1"/>
    <col min="9461" max="9464" width="2" style="2" customWidth="1"/>
    <col min="9465" max="9466" width="2.625" style="2" customWidth="1"/>
    <col min="9467" max="9494" width="1.5" style="2" customWidth="1"/>
    <col min="9495" max="9697" width="9" style="2"/>
    <col min="9698" max="9698" width="1.5" style="2" customWidth="1"/>
    <col min="9699" max="9712" width="2.625" style="2" customWidth="1"/>
    <col min="9713" max="9716" width="2.125" style="2" customWidth="1"/>
    <col min="9717" max="9720" width="2" style="2" customWidth="1"/>
    <col min="9721" max="9722" width="2.625" style="2" customWidth="1"/>
    <col min="9723" max="9750" width="1.5" style="2" customWidth="1"/>
    <col min="9751" max="9953" width="9" style="2"/>
    <col min="9954" max="9954" width="1.5" style="2" customWidth="1"/>
    <col min="9955" max="9968" width="2.625" style="2" customWidth="1"/>
    <col min="9969" max="9972" width="2.125" style="2" customWidth="1"/>
    <col min="9973" max="9976" width="2" style="2" customWidth="1"/>
    <col min="9977" max="9978" width="2.625" style="2" customWidth="1"/>
    <col min="9979" max="10006" width="1.5" style="2" customWidth="1"/>
    <col min="10007" max="10209" width="9" style="2"/>
    <col min="10210" max="10210" width="1.5" style="2" customWidth="1"/>
    <col min="10211" max="10224" width="2.625" style="2" customWidth="1"/>
    <col min="10225" max="10228" width="2.125" style="2" customWidth="1"/>
    <col min="10229" max="10232" width="2" style="2" customWidth="1"/>
    <col min="10233" max="10234" width="2.625" style="2" customWidth="1"/>
    <col min="10235" max="10262" width="1.5" style="2" customWidth="1"/>
    <col min="10263" max="10465" width="9" style="2"/>
    <col min="10466" max="10466" width="1.5" style="2" customWidth="1"/>
    <col min="10467" max="10480" width="2.625" style="2" customWidth="1"/>
    <col min="10481" max="10484" width="2.125" style="2" customWidth="1"/>
    <col min="10485" max="10488" width="2" style="2" customWidth="1"/>
    <col min="10489" max="10490" width="2.625" style="2" customWidth="1"/>
    <col min="10491" max="10518" width="1.5" style="2" customWidth="1"/>
    <col min="10519" max="10721" width="9" style="2"/>
    <col min="10722" max="10722" width="1.5" style="2" customWidth="1"/>
    <col min="10723" max="10736" width="2.625" style="2" customWidth="1"/>
    <col min="10737" max="10740" width="2.125" style="2" customWidth="1"/>
    <col min="10741" max="10744" width="2" style="2" customWidth="1"/>
    <col min="10745" max="10746" width="2.625" style="2" customWidth="1"/>
    <col min="10747" max="10774" width="1.5" style="2" customWidth="1"/>
    <col min="10775" max="10977" width="9" style="2"/>
    <col min="10978" max="10978" width="1.5" style="2" customWidth="1"/>
    <col min="10979" max="10992" width="2.625" style="2" customWidth="1"/>
    <col min="10993" max="10996" width="2.125" style="2" customWidth="1"/>
    <col min="10997" max="11000" width="2" style="2" customWidth="1"/>
    <col min="11001" max="11002" width="2.625" style="2" customWidth="1"/>
    <col min="11003" max="11030" width="1.5" style="2" customWidth="1"/>
    <col min="11031" max="11233" width="9" style="2"/>
    <col min="11234" max="11234" width="1.5" style="2" customWidth="1"/>
    <col min="11235" max="11248" width="2.625" style="2" customWidth="1"/>
    <col min="11249" max="11252" width="2.125" style="2" customWidth="1"/>
    <col min="11253" max="11256" width="2" style="2" customWidth="1"/>
    <col min="11257" max="11258" width="2.625" style="2" customWidth="1"/>
    <col min="11259" max="11286" width="1.5" style="2" customWidth="1"/>
    <col min="11287" max="11489" width="9" style="2"/>
    <col min="11490" max="11490" width="1.5" style="2" customWidth="1"/>
    <col min="11491" max="11504" width="2.625" style="2" customWidth="1"/>
    <col min="11505" max="11508" width="2.125" style="2" customWidth="1"/>
    <col min="11509" max="11512" width="2" style="2" customWidth="1"/>
    <col min="11513" max="11514" width="2.625" style="2" customWidth="1"/>
    <col min="11515" max="11542" width="1.5" style="2" customWidth="1"/>
    <col min="11543" max="11745" width="9" style="2"/>
    <col min="11746" max="11746" width="1.5" style="2" customWidth="1"/>
    <col min="11747" max="11760" width="2.625" style="2" customWidth="1"/>
    <col min="11761" max="11764" width="2.125" style="2" customWidth="1"/>
    <col min="11765" max="11768" width="2" style="2" customWidth="1"/>
    <col min="11769" max="11770" width="2.625" style="2" customWidth="1"/>
    <col min="11771" max="11798" width="1.5" style="2" customWidth="1"/>
    <col min="11799" max="12001" width="9" style="2"/>
    <col min="12002" max="12002" width="1.5" style="2" customWidth="1"/>
    <col min="12003" max="12016" width="2.625" style="2" customWidth="1"/>
    <col min="12017" max="12020" width="2.125" style="2" customWidth="1"/>
    <col min="12021" max="12024" width="2" style="2" customWidth="1"/>
    <col min="12025" max="12026" width="2.625" style="2" customWidth="1"/>
    <col min="12027" max="12054" width="1.5" style="2" customWidth="1"/>
    <col min="12055" max="12257" width="9" style="2"/>
    <col min="12258" max="12258" width="1.5" style="2" customWidth="1"/>
    <col min="12259" max="12272" width="2.625" style="2" customWidth="1"/>
    <col min="12273" max="12276" width="2.125" style="2" customWidth="1"/>
    <col min="12277" max="12280" width="2" style="2" customWidth="1"/>
    <col min="12281" max="12282" width="2.625" style="2" customWidth="1"/>
    <col min="12283" max="12310" width="1.5" style="2" customWidth="1"/>
    <col min="12311" max="12513" width="9" style="2"/>
    <col min="12514" max="12514" width="1.5" style="2" customWidth="1"/>
    <col min="12515" max="12528" width="2.625" style="2" customWidth="1"/>
    <col min="12529" max="12532" width="2.125" style="2" customWidth="1"/>
    <col min="12533" max="12536" width="2" style="2" customWidth="1"/>
    <col min="12537" max="12538" width="2.625" style="2" customWidth="1"/>
    <col min="12539" max="12566" width="1.5" style="2" customWidth="1"/>
    <col min="12567" max="12769" width="9" style="2"/>
    <col min="12770" max="12770" width="1.5" style="2" customWidth="1"/>
    <col min="12771" max="12784" width="2.625" style="2" customWidth="1"/>
    <col min="12785" max="12788" width="2.125" style="2" customWidth="1"/>
    <col min="12789" max="12792" width="2" style="2" customWidth="1"/>
    <col min="12793" max="12794" width="2.625" style="2" customWidth="1"/>
    <col min="12795" max="12822" width="1.5" style="2" customWidth="1"/>
    <col min="12823" max="13025" width="9" style="2"/>
    <col min="13026" max="13026" width="1.5" style="2" customWidth="1"/>
    <col min="13027" max="13040" width="2.625" style="2" customWidth="1"/>
    <col min="13041" max="13044" width="2.125" style="2" customWidth="1"/>
    <col min="13045" max="13048" width="2" style="2" customWidth="1"/>
    <col min="13049" max="13050" width="2.625" style="2" customWidth="1"/>
    <col min="13051" max="13078" width="1.5" style="2" customWidth="1"/>
    <col min="13079" max="13281" width="9" style="2"/>
    <col min="13282" max="13282" width="1.5" style="2" customWidth="1"/>
    <col min="13283" max="13296" width="2.625" style="2" customWidth="1"/>
    <col min="13297" max="13300" width="2.125" style="2" customWidth="1"/>
    <col min="13301" max="13304" width="2" style="2" customWidth="1"/>
    <col min="13305" max="13306" width="2.625" style="2" customWidth="1"/>
    <col min="13307" max="13334" width="1.5" style="2" customWidth="1"/>
    <col min="13335" max="13537" width="9" style="2"/>
    <col min="13538" max="13538" width="1.5" style="2" customWidth="1"/>
    <col min="13539" max="13552" width="2.625" style="2" customWidth="1"/>
    <col min="13553" max="13556" width="2.125" style="2" customWidth="1"/>
    <col min="13557" max="13560" width="2" style="2" customWidth="1"/>
    <col min="13561" max="13562" width="2.625" style="2" customWidth="1"/>
    <col min="13563" max="13590" width="1.5" style="2" customWidth="1"/>
    <col min="13591" max="13793" width="9" style="2"/>
    <col min="13794" max="13794" width="1.5" style="2" customWidth="1"/>
    <col min="13795" max="13808" width="2.625" style="2" customWidth="1"/>
    <col min="13809" max="13812" width="2.125" style="2" customWidth="1"/>
    <col min="13813" max="13816" width="2" style="2" customWidth="1"/>
    <col min="13817" max="13818" width="2.625" style="2" customWidth="1"/>
    <col min="13819" max="13846" width="1.5" style="2" customWidth="1"/>
    <col min="13847" max="14049" width="9" style="2"/>
    <col min="14050" max="14050" width="1.5" style="2" customWidth="1"/>
    <col min="14051" max="14064" width="2.625" style="2" customWidth="1"/>
    <col min="14065" max="14068" width="2.125" style="2" customWidth="1"/>
    <col min="14069" max="14072" width="2" style="2" customWidth="1"/>
    <col min="14073" max="14074" width="2.625" style="2" customWidth="1"/>
    <col min="14075" max="14102" width="1.5" style="2" customWidth="1"/>
    <col min="14103" max="14305" width="9" style="2"/>
    <col min="14306" max="14306" width="1.5" style="2" customWidth="1"/>
    <col min="14307" max="14320" width="2.625" style="2" customWidth="1"/>
    <col min="14321" max="14324" width="2.125" style="2" customWidth="1"/>
    <col min="14325" max="14328" width="2" style="2" customWidth="1"/>
    <col min="14329" max="14330" width="2.625" style="2" customWidth="1"/>
    <col min="14331" max="14358" width="1.5" style="2" customWidth="1"/>
    <col min="14359" max="14561" width="9" style="2"/>
    <col min="14562" max="14562" width="1.5" style="2" customWidth="1"/>
    <col min="14563" max="14576" width="2.625" style="2" customWidth="1"/>
    <col min="14577" max="14580" width="2.125" style="2" customWidth="1"/>
    <col min="14581" max="14584" width="2" style="2" customWidth="1"/>
    <col min="14585" max="14586" width="2.625" style="2" customWidth="1"/>
    <col min="14587" max="14614" width="1.5" style="2" customWidth="1"/>
    <col min="14615" max="14817" width="9" style="2"/>
    <col min="14818" max="14818" width="1.5" style="2" customWidth="1"/>
    <col min="14819" max="14832" width="2.625" style="2" customWidth="1"/>
    <col min="14833" max="14836" width="2.125" style="2" customWidth="1"/>
    <col min="14837" max="14840" width="2" style="2" customWidth="1"/>
    <col min="14841" max="14842" width="2.625" style="2" customWidth="1"/>
    <col min="14843" max="14870" width="1.5" style="2" customWidth="1"/>
    <col min="14871" max="15073" width="9" style="2"/>
    <col min="15074" max="15074" width="1.5" style="2" customWidth="1"/>
    <col min="15075" max="15088" width="2.625" style="2" customWidth="1"/>
    <col min="15089" max="15092" width="2.125" style="2" customWidth="1"/>
    <col min="15093" max="15096" width="2" style="2" customWidth="1"/>
    <col min="15097" max="15098" width="2.625" style="2" customWidth="1"/>
    <col min="15099" max="15126" width="1.5" style="2" customWidth="1"/>
    <col min="15127" max="15329" width="9" style="2"/>
    <col min="15330" max="15330" width="1.5" style="2" customWidth="1"/>
    <col min="15331" max="15344" width="2.625" style="2" customWidth="1"/>
    <col min="15345" max="15348" width="2.125" style="2" customWidth="1"/>
    <col min="15349" max="15352" width="2" style="2" customWidth="1"/>
    <col min="15353" max="15354" width="2.625" style="2" customWidth="1"/>
    <col min="15355" max="15382" width="1.5" style="2" customWidth="1"/>
    <col min="15383" max="15585" width="9" style="2"/>
    <col min="15586" max="15586" width="1.5" style="2" customWidth="1"/>
    <col min="15587" max="15600" width="2.625" style="2" customWidth="1"/>
    <col min="15601" max="15604" width="2.125" style="2" customWidth="1"/>
    <col min="15605" max="15608" width="2" style="2" customWidth="1"/>
    <col min="15609" max="15610" width="2.625" style="2" customWidth="1"/>
    <col min="15611" max="15638" width="1.5" style="2" customWidth="1"/>
    <col min="15639" max="15841" width="9" style="2"/>
    <col min="15842" max="15842" width="1.5" style="2" customWidth="1"/>
    <col min="15843" max="15856" width="2.625" style="2" customWidth="1"/>
    <col min="15857" max="15860" width="2.125" style="2" customWidth="1"/>
    <col min="15861" max="15864" width="2" style="2" customWidth="1"/>
    <col min="15865" max="15866" width="2.625" style="2" customWidth="1"/>
    <col min="15867" max="15894" width="1.5" style="2" customWidth="1"/>
    <col min="15895" max="16097" width="9" style="2"/>
    <col min="16098" max="16098" width="1.5" style="2" customWidth="1"/>
    <col min="16099" max="16112" width="2.625" style="2" customWidth="1"/>
    <col min="16113" max="16116" width="2.125" style="2" customWidth="1"/>
    <col min="16117" max="16120" width="2" style="2" customWidth="1"/>
    <col min="16121" max="16122" width="2.625" style="2" customWidth="1"/>
    <col min="16123" max="16150" width="1.5" style="2" customWidth="1"/>
    <col min="16151" max="16384" width="9" style="2"/>
  </cols>
  <sheetData>
    <row r="1" spans="1:57" ht="24.7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9" t="s">
        <v>49</v>
      </c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78"/>
      <c r="AV1" s="178"/>
      <c r="AW1" s="178"/>
      <c r="AX1" s="178"/>
      <c r="AY1" s="178"/>
      <c r="AZ1" s="178"/>
      <c r="BA1" s="178"/>
      <c r="BB1" s="178"/>
    </row>
    <row r="2" spans="1:57" ht="17.100000000000001" customHeight="1">
      <c r="A2" s="179" t="s">
        <v>33</v>
      </c>
      <c r="B2" s="179"/>
      <c r="C2" s="180"/>
      <c r="D2" s="180"/>
      <c r="E2" s="44" t="s">
        <v>0</v>
      </c>
      <c r="F2" s="180"/>
      <c r="G2" s="180"/>
      <c r="H2" s="5" t="s">
        <v>1</v>
      </c>
      <c r="I2" s="5"/>
      <c r="J2" s="63" t="str">
        <f>IF(OR(C2="元",C2=1),IF(OR(F2="",F2&gt;=10),"","※この様式は元年10月以降用です。"),"")</f>
        <v/>
      </c>
      <c r="K2" s="6"/>
      <c r="L2" s="6"/>
      <c r="M2" s="6"/>
      <c r="N2" s="6"/>
      <c r="O2" s="6"/>
      <c r="P2" s="6"/>
      <c r="Q2" s="6"/>
      <c r="R2" s="6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1:57" ht="6" customHeight="1">
      <c r="A3" s="44"/>
      <c r="B3" s="44"/>
      <c r="C3" s="44"/>
      <c r="D3" s="44"/>
      <c r="E3" s="5"/>
      <c r="F3" s="44"/>
      <c r="G3" s="4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7" ht="19.5" customHeight="1">
      <c r="A4" s="140" t="s">
        <v>2</v>
      </c>
      <c r="B4" s="141"/>
      <c r="C4" s="141"/>
      <c r="D4" s="141"/>
      <c r="E4" s="141"/>
      <c r="F4" s="142"/>
      <c r="G4" s="181" t="s">
        <v>50</v>
      </c>
      <c r="H4" s="182"/>
      <c r="I4" s="182"/>
      <c r="J4" s="182"/>
      <c r="K4" s="182"/>
      <c r="L4" s="182"/>
      <c r="M4" s="182"/>
      <c r="N4" s="182"/>
      <c r="O4" s="182"/>
      <c r="P4" s="183"/>
      <c r="Q4" s="41"/>
      <c r="R4" s="41"/>
      <c r="S4" s="41"/>
      <c r="T4" s="41"/>
      <c r="U4" s="41"/>
      <c r="W4" s="12"/>
      <c r="X4" s="12"/>
      <c r="Y4" s="29" t="s">
        <v>3</v>
      </c>
      <c r="Z4" s="8"/>
      <c r="AA4" s="8"/>
      <c r="AB4" s="8"/>
      <c r="AC4" s="8"/>
      <c r="AD4" s="9"/>
      <c r="AE4" s="184"/>
      <c r="AF4" s="176"/>
      <c r="AG4" s="185"/>
      <c r="AH4" s="18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7"/>
    </row>
    <row r="5" spans="1:57" ht="19.5" customHeight="1">
      <c r="A5" s="140" t="s">
        <v>4</v>
      </c>
      <c r="B5" s="141"/>
      <c r="C5" s="141"/>
      <c r="D5" s="141"/>
      <c r="E5" s="141"/>
      <c r="F5" s="142"/>
      <c r="G5" s="30"/>
      <c r="H5" s="31"/>
      <c r="I5" s="31"/>
      <c r="J5" s="31"/>
      <c r="K5" s="31"/>
      <c r="L5" s="31"/>
      <c r="M5" s="31"/>
      <c r="N5" s="31"/>
      <c r="O5" s="32"/>
      <c r="P5" s="33"/>
      <c r="Q5" s="7" t="s">
        <v>51</v>
      </c>
      <c r="R5" s="43"/>
      <c r="S5" s="43"/>
      <c r="T5" s="43"/>
      <c r="U5" s="43"/>
      <c r="V5" s="8"/>
      <c r="W5" s="8"/>
      <c r="X5" s="9"/>
      <c r="Y5" s="34" t="s">
        <v>5</v>
      </c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8"/>
    </row>
    <row r="6" spans="1:57" ht="19.5" customHeight="1">
      <c r="A6" s="154" t="s">
        <v>24</v>
      </c>
      <c r="B6" s="155"/>
      <c r="C6" s="155"/>
      <c r="D6" s="155"/>
      <c r="E6" s="155"/>
      <c r="F6" s="156"/>
      <c r="G6" s="157"/>
      <c r="H6" s="158"/>
      <c r="I6" s="158"/>
      <c r="J6" s="158"/>
      <c r="K6" s="158"/>
      <c r="L6" s="158"/>
      <c r="M6" s="158"/>
      <c r="N6" s="158"/>
      <c r="O6" s="158"/>
      <c r="P6" s="159"/>
      <c r="Q6" s="160"/>
      <c r="R6" s="161"/>
      <c r="S6" s="161"/>
      <c r="T6" s="161"/>
      <c r="U6" s="161"/>
      <c r="V6" s="161"/>
      <c r="W6" s="161"/>
      <c r="X6" s="162"/>
      <c r="Y6" s="11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4"/>
    </row>
    <row r="7" spans="1:57" ht="19.5" customHeight="1">
      <c r="A7" s="165" t="s">
        <v>25</v>
      </c>
      <c r="B7" s="166"/>
      <c r="C7" s="166"/>
      <c r="D7" s="166"/>
      <c r="E7" s="166"/>
      <c r="F7" s="167"/>
      <c r="G7" s="168"/>
      <c r="H7" s="169"/>
      <c r="I7" s="169"/>
      <c r="J7" s="169"/>
      <c r="K7" s="169"/>
      <c r="L7" s="169"/>
      <c r="M7" s="169"/>
      <c r="N7" s="169"/>
      <c r="O7" s="169"/>
      <c r="P7" s="170"/>
      <c r="Q7" s="7" t="s">
        <v>52</v>
      </c>
      <c r="R7" s="43"/>
      <c r="S7" s="8"/>
      <c r="T7" s="8"/>
      <c r="U7" s="8"/>
      <c r="V7" s="8"/>
      <c r="W7" s="8"/>
      <c r="X7" s="9"/>
      <c r="Y7" s="11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4"/>
    </row>
    <row r="8" spans="1:57" ht="19.5" customHeight="1">
      <c r="A8" s="140" t="s">
        <v>6</v>
      </c>
      <c r="B8" s="141"/>
      <c r="C8" s="141"/>
      <c r="D8" s="141"/>
      <c r="E8" s="141"/>
      <c r="F8" s="142"/>
      <c r="G8" s="171"/>
      <c r="H8" s="172"/>
      <c r="I8" s="172"/>
      <c r="J8" s="172"/>
      <c r="K8" s="172"/>
      <c r="L8" s="172"/>
      <c r="M8" s="172"/>
      <c r="N8" s="172"/>
      <c r="O8" s="172"/>
      <c r="P8" s="15" t="s">
        <v>7</v>
      </c>
      <c r="Q8" s="173"/>
      <c r="R8" s="174"/>
      <c r="S8" s="174"/>
      <c r="T8" s="174"/>
      <c r="U8" s="174"/>
      <c r="V8" s="174"/>
      <c r="W8" s="174"/>
      <c r="X8" s="175"/>
      <c r="Y8" s="11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4"/>
    </row>
    <row r="9" spans="1:57" ht="19.5" customHeight="1">
      <c r="A9" s="140" t="s">
        <v>26</v>
      </c>
      <c r="B9" s="141"/>
      <c r="C9" s="141"/>
      <c r="D9" s="141"/>
      <c r="E9" s="141"/>
      <c r="F9" s="142"/>
      <c r="G9" s="143"/>
      <c r="H9" s="144"/>
      <c r="I9" s="144"/>
      <c r="J9" s="144"/>
      <c r="K9" s="144"/>
      <c r="L9" s="144"/>
      <c r="M9" s="144"/>
      <c r="N9" s="145"/>
      <c r="O9" s="16" t="s">
        <v>8</v>
      </c>
      <c r="P9" s="17"/>
      <c r="Q9" s="12"/>
      <c r="R9" s="12"/>
      <c r="S9" s="12"/>
      <c r="T9" s="12"/>
      <c r="U9" s="12"/>
      <c r="W9" s="12"/>
      <c r="X9" s="12"/>
      <c r="Y9" s="52" t="s">
        <v>9</v>
      </c>
      <c r="Z9" s="53"/>
      <c r="AA9" s="53"/>
      <c r="AB9" s="54"/>
      <c r="AC9" s="13"/>
      <c r="AD9" s="13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7"/>
    </row>
    <row r="10" spans="1:57" s="1" customFormat="1" ht="14.25" customHeight="1">
      <c r="A10" s="35"/>
      <c r="B10" s="42" t="s">
        <v>30</v>
      </c>
      <c r="C10" s="35"/>
      <c r="D10" s="35"/>
      <c r="E10" s="35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61"/>
      <c r="BD10" s="61"/>
      <c r="BE10" s="61"/>
    </row>
    <row r="11" spans="1:57" s="1" customFormat="1" ht="13.5" customHeight="1">
      <c r="A11" s="74" t="s">
        <v>10</v>
      </c>
      <c r="B11" s="78" t="s">
        <v>11</v>
      </c>
      <c r="C11" s="74" t="s">
        <v>12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148" t="s">
        <v>13</v>
      </c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 t="s">
        <v>14</v>
      </c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50"/>
      <c r="AU11" s="151" t="s">
        <v>57</v>
      </c>
      <c r="AV11" s="151"/>
      <c r="AW11" s="152"/>
      <c r="AX11" s="152"/>
      <c r="AY11" s="109"/>
      <c r="AZ11" s="109"/>
      <c r="BA11" s="110"/>
      <c r="BB11" s="110"/>
      <c r="BC11" s="61"/>
      <c r="BD11" s="61"/>
      <c r="BE11" s="61"/>
    </row>
    <row r="12" spans="1:57" s="1" customFormat="1" ht="13.5" customHeight="1">
      <c r="A12" s="74"/>
      <c r="B12" s="78"/>
      <c r="C12" s="111" t="s">
        <v>53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13"/>
      <c r="N12" s="74" t="s">
        <v>15</v>
      </c>
      <c r="O12" s="74"/>
      <c r="P12" s="74"/>
      <c r="Q12" s="74"/>
      <c r="R12" s="117" t="s">
        <v>22</v>
      </c>
      <c r="S12" s="117"/>
      <c r="T12" s="117"/>
      <c r="U12" s="117"/>
      <c r="V12" s="118"/>
      <c r="W12" s="121" t="s">
        <v>23</v>
      </c>
      <c r="X12" s="122"/>
      <c r="Y12" s="124" t="s">
        <v>27</v>
      </c>
      <c r="Z12" s="125"/>
      <c r="AA12" s="125"/>
      <c r="AB12" s="125"/>
      <c r="AC12" s="125"/>
      <c r="AD12" s="125"/>
      <c r="AE12" s="126" t="s">
        <v>28</v>
      </c>
      <c r="AF12" s="127"/>
      <c r="AG12" s="127"/>
      <c r="AH12" s="127"/>
      <c r="AI12" s="127"/>
      <c r="AJ12" s="124"/>
      <c r="AK12" s="128" t="s">
        <v>58</v>
      </c>
      <c r="AL12" s="129"/>
      <c r="AM12" s="129"/>
      <c r="AN12" s="129"/>
      <c r="AO12" s="129"/>
      <c r="AP12" s="130"/>
      <c r="AQ12" s="131" t="s">
        <v>29</v>
      </c>
      <c r="AR12" s="132"/>
      <c r="AS12" s="132"/>
      <c r="AT12" s="133"/>
      <c r="AU12" s="152"/>
      <c r="AV12" s="152"/>
      <c r="AW12" s="152"/>
      <c r="AX12" s="152"/>
      <c r="AY12" s="110"/>
      <c r="AZ12" s="110"/>
      <c r="BA12" s="110"/>
      <c r="BB12" s="110"/>
      <c r="BC12" s="61"/>
      <c r="BD12" s="61"/>
      <c r="BE12" s="61"/>
    </row>
    <row r="13" spans="1:57" s="1" customFormat="1" ht="13.5" customHeight="1">
      <c r="A13" s="74"/>
      <c r="B13" s="78"/>
      <c r="C13" s="114"/>
      <c r="D13" s="115"/>
      <c r="E13" s="115"/>
      <c r="F13" s="115"/>
      <c r="G13" s="115"/>
      <c r="H13" s="115"/>
      <c r="I13" s="115"/>
      <c r="J13" s="115"/>
      <c r="K13" s="115"/>
      <c r="L13" s="115"/>
      <c r="M13" s="116"/>
      <c r="N13" s="74"/>
      <c r="O13" s="74"/>
      <c r="P13" s="74"/>
      <c r="Q13" s="74"/>
      <c r="R13" s="119"/>
      <c r="S13" s="119"/>
      <c r="T13" s="119"/>
      <c r="U13" s="119"/>
      <c r="V13" s="120"/>
      <c r="W13" s="123"/>
      <c r="X13" s="122"/>
      <c r="Y13" s="137" t="s">
        <v>16</v>
      </c>
      <c r="Z13" s="137"/>
      <c r="AA13" s="137"/>
      <c r="AB13" s="138"/>
      <c r="AC13" s="153" t="s">
        <v>17</v>
      </c>
      <c r="AD13" s="153"/>
      <c r="AE13" s="128" t="s">
        <v>16</v>
      </c>
      <c r="AF13" s="129"/>
      <c r="AG13" s="129"/>
      <c r="AH13" s="130"/>
      <c r="AI13" s="139" t="s">
        <v>17</v>
      </c>
      <c r="AJ13" s="139"/>
      <c r="AK13" s="128" t="s">
        <v>16</v>
      </c>
      <c r="AL13" s="129"/>
      <c r="AM13" s="129"/>
      <c r="AN13" s="130"/>
      <c r="AO13" s="139" t="s">
        <v>17</v>
      </c>
      <c r="AP13" s="139"/>
      <c r="AQ13" s="134"/>
      <c r="AR13" s="135"/>
      <c r="AS13" s="135"/>
      <c r="AT13" s="136"/>
      <c r="AU13" s="152"/>
      <c r="AV13" s="152"/>
      <c r="AW13" s="152"/>
      <c r="AX13" s="152"/>
      <c r="AY13" s="110"/>
      <c r="AZ13" s="110"/>
      <c r="BA13" s="110"/>
      <c r="BB13" s="110"/>
      <c r="BC13" s="59" t="s">
        <v>47</v>
      </c>
      <c r="BD13" s="59" t="s">
        <v>48</v>
      </c>
      <c r="BE13" s="59" t="s">
        <v>62</v>
      </c>
    </row>
    <row r="14" spans="1:57" s="1" customFormat="1" ht="30" customHeight="1">
      <c r="A14" s="50"/>
      <c r="B14" s="50"/>
      <c r="C14" s="97"/>
      <c r="D14" s="98"/>
      <c r="E14" s="99"/>
      <c r="F14" s="100"/>
      <c r="G14" s="100"/>
      <c r="H14" s="100"/>
      <c r="I14" s="100"/>
      <c r="J14" s="100"/>
      <c r="K14" s="100"/>
      <c r="L14" s="100"/>
      <c r="M14" s="101"/>
      <c r="N14" s="102"/>
      <c r="O14" s="102"/>
      <c r="P14" s="102"/>
      <c r="Q14" s="102"/>
      <c r="R14" s="103"/>
      <c r="S14" s="104"/>
      <c r="T14" s="104"/>
      <c r="U14" s="104"/>
      <c r="V14" s="105"/>
      <c r="W14" s="106" t="str">
        <f>IF(OR(N14="",R14=""),"",R14-N14)</f>
        <v/>
      </c>
      <c r="X14" s="107"/>
      <c r="Y14" s="108"/>
      <c r="Z14" s="90"/>
      <c r="AA14" s="90"/>
      <c r="AB14" s="91"/>
      <c r="AC14" s="87"/>
      <c r="AD14" s="88"/>
      <c r="AE14" s="89"/>
      <c r="AF14" s="90"/>
      <c r="AG14" s="90"/>
      <c r="AH14" s="91"/>
      <c r="AI14" s="87"/>
      <c r="AJ14" s="88"/>
      <c r="AK14" s="89"/>
      <c r="AL14" s="90"/>
      <c r="AM14" s="90"/>
      <c r="AN14" s="91"/>
      <c r="AO14" s="87"/>
      <c r="AP14" s="88"/>
      <c r="AQ14" s="92"/>
      <c r="AR14" s="93"/>
      <c r="AS14" s="93"/>
      <c r="AT14" s="94"/>
      <c r="AU14" s="95"/>
      <c r="AV14" s="95"/>
      <c r="AW14" s="95"/>
      <c r="AX14" s="95"/>
      <c r="AY14" s="96"/>
      <c r="AZ14" s="96"/>
      <c r="BA14" s="96"/>
      <c r="BB14" s="96"/>
      <c r="BC14" s="61">
        <f>IF(Y14="",0,VLOOKUP(VALUE(Y14),通学単価0304!A:C,3,FALSE))*AC14</f>
        <v>0</v>
      </c>
      <c r="BD14" s="61">
        <f>IF(AE14="",0,VLOOKUP(VALUE(AE14),通学単価0304!A:C,3,FALSE))*AI14</f>
        <v>0</v>
      </c>
      <c r="BE14" s="61">
        <f>IF(AK14="",0,VLOOKUP(VALUE(AK14),通学単価0304!A:C,3,FALSE))*AO14</f>
        <v>0</v>
      </c>
    </row>
    <row r="15" spans="1:57" s="1" customFormat="1" ht="30" customHeight="1">
      <c r="A15" s="50"/>
      <c r="B15" s="55"/>
      <c r="C15" s="97"/>
      <c r="D15" s="98"/>
      <c r="E15" s="99"/>
      <c r="F15" s="100"/>
      <c r="G15" s="100"/>
      <c r="H15" s="100"/>
      <c r="I15" s="100"/>
      <c r="J15" s="100"/>
      <c r="K15" s="100"/>
      <c r="L15" s="100"/>
      <c r="M15" s="101"/>
      <c r="N15" s="102"/>
      <c r="O15" s="102"/>
      <c r="P15" s="102"/>
      <c r="Q15" s="102"/>
      <c r="R15" s="103"/>
      <c r="S15" s="104"/>
      <c r="T15" s="104"/>
      <c r="U15" s="104"/>
      <c r="V15" s="105"/>
      <c r="W15" s="106" t="str">
        <f t="shared" ref="W15:W33" si="0">IF(OR(N15="",R15=""),"",R15-N15)</f>
        <v/>
      </c>
      <c r="X15" s="107"/>
      <c r="Y15" s="108"/>
      <c r="Z15" s="90"/>
      <c r="AA15" s="90"/>
      <c r="AB15" s="91"/>
      <c r="AC15" s="87"/>
      <c r="AD15" s="88"/>
      <c r="AE15" s="89"/>
      <c r="AF15" s="90"/>
      <c r="AG15" s="90"/>
      <c r="AH15" s="91"/>
      <c r="AI15" s="87"/>
      <c r="AJ15" s="88"/>
      <c r="AK15" s="89"/>
      <c r="AL15" s="90"/>
      <c r="AM15" s="90"/>
      <c r="AN15" s="91"/>
      <c r="AO15" s="87"/>
      <c r="AP15" s="88"/>
      <c r="AQ15" s="92"/>
      <c r="AR15" s="93"/>
      <c r="AS15" s="93"/>
      <c r="AT15" s="94"/>
      <c r="AU15" s="95"/>
      <c r="AV15" s="95"/>
      <c r="AW15" s="95"/>
      <c r="AX15" s="95"/>
      <c r="AY15" s="96"/>
      <c r="AZ15" s="96"/>
      <c r="BA15" s="96"/>
      <c r="BB15" s="96"/>
      <c r="BC15" s="61">
        <f>IF(Y15="",0,VLOOKUP(VALUE(Y15),通学単価0304!A:C,3,FALSE))*AC15</f>
        <v>0</v>
      </c>
      <c r="BD15" s="61">
        <f>IF(AE15="",0,VLOOKUP(VALUE(AE15),通学単価0304!A:C,3,FALSE))*AI15</f>
        <v>0</v>
      </c>
      <c r="BE15" s="61">
        <f>IF(AK15="",0,VLOOKUP(VALUE(AK15),通学単価0304!A:C,3,FALSE))*AO15</f>
        <v>0</v>
      </c>
    </row>
    <row r="16" spans="1:57" s="1" customFormat="1" ht="30" customHeight="1">
      <c r="A16" s="50"/>
      <c r="B16" s="55"/>
      <c r="C16" s="97"/>
      <c r="D16" s="98"/>
      <c r="E16" s="99"/>
      <c r="F16" s="100"/>
      <c r="G16" s="100"/>
      <c r="H16" s="100"/>
      <c r="I16" s="100"/>
      <c r="J16" s="100"/>
      <c r="K16" s="100"/>
      <c r="L16" s="100"/>
      <c r="M16" s="101"/>
      <c r="N16" s="102"/>
      <c r="O16" s="102"/>
      <c r="P16" s="102"/>
      <c r="Q16" s="102"/>
      <c r="R16" s="103"/>
      <c r="S16" s="104"/>
      <c r="T16" s="104"/>
      <c r="U16" s="104"/>
      <c r="V16" s="105"/>
      <c r="W16" s="106" t="str">
        <f t="shared" si="0"/>
        <v/>
      </c>
      <c r="X16" s="107"/>
      <c r="Y16" s="108"/>
      <c r="Z16" s="90"/>
      <c r="AA16" s="90"/>
      <c r="AB16" s="91"/>
      <c r="AC16" s="87"/>
      <c r="AD16" s="88"/>
      <c r="AE16" s="89"/>
      <c r="AF16" s="90"/>
      <c r="AG16" s="90"/>
      <c r="AH16" s="91"/>
      <c r="AI16" s="87"/>
      <c r="AJ16" s="88"/>
      <c r="AK16" s="89"/>
      <c r="AL16" s="90"/>
      <c r="AM16" s="90"/>
      <c r="AN16" s="91"/>
      <c r="AO16" s="87"/>
      <c r="AP16" s="88"/>
      <c r="AQ16" s="92"/>
      <c r="AR16" s="93"/>
      <c r="AS16" s="93"/>
      <c r="AT16" s="94"/>
      <c r="AU16" s="95"/>
      <c r="AV16" s="95"/>
      <c r="AW16" s="95"/>
      <c r="AX16" s="95"/>
      <c r="AY16" s="96"/>
      <c r="AZ16" s="96"/>
      <c r="BA16" s="96"/>
      <c r="BB16" s="96"/>
      <c r="BC16" s="61">
        <f>IF(Y16="",0,VLOOKUP(VALUE(Y16),通学単価0304!A:C,3,FALSE))*AC16</f>
        <v>0</v>
      </c>
      <c r="BD16" s="61">
        <f>IF(AE16="",0,VLOOKUP(VALUE(AE16),通学単価0304!A:C,3,FALSE))*AI16</f>
        <v>0</v>
      </c>
      <c r="BE16" s="61">
        <f>IF(AK16="",0,VLOOKUP(VALUE(AK16),通学単価0304!A:C,3,FALSE))*AO16</f>
        <v>0</v>
      </c>
    </row>
    <row r="17" spans="1:57" s="1" customFormat="1" ht="30" customHeight="1">
      <c r="A17" s="50"/>
      <c r="B17" s="55"/>
      <c r="C17" s="97"/>
      <c r="D17" s="98"/>
      <c r="E17" s="99"/>
      <c r="F17" s="100"/>
      <c r="G17" s="100"/>
      <c r="H17" s="100"/>
      <c r="I17" s="100"/>
      <c r="J17" s="100"/>
      <c r="K17" s="100"/>
      <c r="L17" s="100"/>
      <c r="M17" s="101"/>
      <c r="N17" s="102"/>
      <c r="O17" s="102"/>
      <c r="P17" s="102"/>
      <c r="Q17" s="102"/>
      <c r="R17" s="103"/>
      <c r="S17" s="104"/>
      <c r="T17" s="104"/>
      <c r="U17" s="104"/>
      <c r="V17" s="105"/>
      <c r="W17" s="106" t="str">
        <f t="shared" si="0"/>
        <v/>
      </c>
      <c r="X17" s="107"/>
      <c r="Y17" s="108"/>
      <c r="Z17" s="90"/>
      <c r="AA17" s="90"/>
      <c r="AB17" s="91"/>
      <c r="AC17" s="87"/>
      <c r="AD17" s="88"/>
      <c r="AE17" s="89"/>
      <c r="AF17" s="90"/>
      <c r="AG17" s="90"/>
      <c r="AH17" s="91"/>
      <c r="AI17" s="87"/>
      <c r="AJ17" s="88"/>
      <c r="AK17" s="89"/>
      <c r="AL17" s="90"/>
      <c r="AM17" s="90"/>
      <c r="AN17" s="91"/>
      <c r="AO17" s="87"/>
      <c r="AP17" s="88"/>
      <c r="AQ17" s="92"/>
      <c r="AR17" s="93"/>
      <c r="AS17" s="93"/>
      <c r="AT17" s="94"/>
      <c r="AU17" s="95"/>
      <c r="AV17" s="95"/>
      <c r="AW17" s="95"/>
      <c r="AX17" s="95"/>
      <c r="AY17" s="96"/>
      <c r="AZ17" s="96"/>
      <c r="BA17" s="96"/>
      <c r="BB17" s="96"/>
      <c r="BC17" s="61">
        <f>IF(Y17="",0,VLOOKUP(VALUE(Y17),通学単価0304!A:C,3,FALSE))*AC17</f>
        <v>0</v>
      </c>
      <c r="BD17" s="61">
        <f>IF(AE17="",0,VLOOKUP(VALUE(AE17),通学単価0304!A:C,3,FALSE))*AI17</f>
        <v>0</v>
      </c>
      <c r="BE17" s="61">
        <f>IF(AK17="",0,VLOOKUP(VALUE(AK17),通学単価0304!A:C,3,FALSE))*AO17</f>
        <v>0</v>
      </c>
    </row>
    <row r="18" spans="1:57" s="1" customFormat="1" ht="30" customHeight="1">
      <c r="A18" s="50"/>
      <c r="B18" s="55"/>
      <c r="C18" s="97"/>
      <c r="D18" s="98"/>
      <c r="E18" s="99"/>
      <c r="F18" s="100"/>
      <c r="G18" s="100"/>
      <c r="H18" s="100"/>
      <c r="I18" s="100"/>
      <c r="J18" s="100"/>
      <c r="K18" s="100"/>
      <c r="L18" s="100"/>
      <c r="M18" s="101"/>
      <c r="N18" s="102"/>
      <c r="O18" s="102"/>
      <c r="P18" s="102"/>
      <c r="Q18" s="102"/>
      <c r="R18" s="103"/>
      <c r="S18" s="104"/>
      <c r="T18" s="104"/>
      <c r="U18" s="104"/>
      <c r="V18" s="105"/>
      <c r="W18" s="106" t="str">
        <f t="shared" si="0"/>
        <v/>
      </c>
      <c r="X18" s="107"/>
      <c r="Y18" s="108"/>
      <c r="Z18" s="90"/>
      <c r="AA18" s="90"/>
      <c r="AB18" s="91"/>
      <c r="AC18" s="87"/>
      <c r="AD18" s="88"/>
      <c r="AE18" s="89"/>
      <c r="AF18" s="90"/>
      <c r="AG18" s="90"/>
      <c r="AH18" s="91"/>
      <c r="AI18" s="87"/>
      <c r="AJ18" s="88"/>
      <c r="AK18" s="89"/>
      <c r="AL18" s="90"/>
      <c r="AM18" s="90"/>
      <c r="AN18" s="91"/>
      <c r="AO18" s="87"/>
      <c r="AP18" s="88"/>
      <c r="AQ18" s="92"/>
      <c r="AR18" s="93"/>
      <c r="AS18" s="93"/>
      <c r="AT18" s="94"/>
      <c r="AU18" s="95"/>
      <c r="AV18" s="95"/>
      <c r="AW18" s="95"/>
      <c r="AX18" s="95"/>
      <c r="AY18" s="96"/>
      <c r="AZ18" s="96"/>
      <c r="BA18" s="96"/>
      <c r="BB18" s="96"/>
      <c r="BC18" s="61">
        <f>IF(Y18="",0,VLOOKUP(VALUE(Y18),通学単価0304!A:C,3,FALSE))*AC18</f>
        <v>0</v>
      </c>
      <c r="BD18" s="61">
        <f>IF(AE18="",0,VLOOKUP(VALUE(AE18),通学単価0304!A:C,3,FALSE))*AI18</f>
        <v>0</v>
      </c>
      <c r="BE18" s="61">
        <f>IF(AK18="",0,VLOOKUP(VALUE(AK18),通学単価0304!A:C,3,FALSE))*AO18</f>
        <v>0</v>
      </c>
    </row>
    <row r="19" spans="1:57" s="1" customFormat="1" ht="30" customHeight="1">
      <c r="A19" s="50"/>
      <c r="B19" s="55"/>
      <c r="C19" s="97"/>
      <c r="D19" s="98"/>
      <c r="E19" s="99"/>
      <c r="F19" s="100"/>
      <c r="G19" s="100"/>
      <c r="H19" s="100"/>
      <c r="I19" s="100"/>
      <c r="J19" s="100"/>
      <c r="K19" s="100"/>
      <c r="L19" s="100"/>
      <c r="M19" s="101"/>
      <c r="N19" s="102"/>
      <c r="O19" s="102"/>
      <c r="P19" s="102"/>
      <c r="Q19" s="102"/>
      <c r="R19" s="103"/>
      <c r="S19" s="104"/>
      <c r="T19" s="104"/>
      <c r="U19" s="104"/>
      <c r="V19" s="105"/>
      <c r="W19" s="106" t="str">
        <f t="shared" si="0"/>
        <v/>
      </c>
      <c r="X19" s="107"/>
      <c r="Y19" s="108"/>
      <c r="Z19" s="90"/>
      <c r="AA19" s="90"/>
      <c r="AB19" s="91"/>
      <c r="AC19" s="87"/>
      <c r="AD19" s="88"/>
      <c r="AE19" s="89"/>
      <c r="AF19" s="90"/>
      <c r="AG19" s="90"/>
      <c r="AH19" s="91"/>
      <c r="AI19" s="87"/>
      <c r="AJ19" s="88"/>
      <c r="AK19" s="89"/>
      <c r="AL19" s="90"/>
      <c r="AM19" s="90"/>
      <c r="AN19" s="91"/>
      <c r="AO19" s="87"/>
      <c r="AP19" s="88"/>
      <c r="AQ19" s="92"/>
      <c r="AR19" s="93"/>
      <c r="AS19" s="93"/>
      <c r="AT19" s="94"/>
      <c r="AU19" s="95"/>
      <c r="AV19" s="95"/>
      <c r="AW19" s="95"/>
      <c r="AX19" s="95"/>
      <c r="AY19" s="96"/>
      <c r="AZ19" s="96"/>
      <c r="BA19" s="96"/>
      <c r="BB19" s="96"/>
      <c r="BC19" s="61">
        <f>IF(Y19="",0,VLOOKUP(VALUE(Y19),通学単価0304!A:C,3,FALSE))*AC19</f>
        <v>0</v>
      </c>
      <c r="BD19" s="61">
        <f>IF(AE19="",0,VLOOKUP(VALUE(AE19),通学単価0304!A:C,3,FALSE))*AI19</f>
        <v>0</v>
      </c>
      <c r="BE19" s="61">
        <f>IF(AK19="",0,VLOOKUP(VALUE(AK19),通学単価0304!A:C,3,FALSE))*AO19</f>
        <v>0</v>
      </c>
    </row>
    <row r="20" spans="1:57" s="1" customFormat="1" ht="30" customHeight="1">
      <c r="A20" s="50"/>
      <c r="B20" s="55"/>
      <c r="C20" s="97"/>
      <c r="D20" s="98"/>
      <c r="E20" s="99"/>
      <c r="F20" s="100"/>
      <c r="G20" s="100"/>
      <c r="H20" s="100"/>
      <c r="I20" s="100"/>
      <c r="J20" s="100"/>
      <c r="K20" s="100"/>
      <c r="L20" s="100"/>
      <c r="M20" s="101"/>
      <c r="N20" s="102"/>
      <c r="O20" s="102"/>
      <c r="P20" s="102"/>
      <c r="Q20" s="102"/>
      <c r="R20" s="103"/>
      <c r="S20" s="104"/>
      <c r="T20" s="104"/>
      <c r="U20" s="104"/>
      <c r="V20" s="105"/>
      <c r="W20" s="106" t="str">
        <f t="shared" si="0"/>
        <v/>
      </c>
      <c r="X20" s="107"/>
      <c r="Y20" s="108"/>
      <c r="Z20" s="90"/>
      <c r="AA20" s="90"/>
      <c r="AB20" s="91"/>
      <c r="AC20" s="87"/>
      <c r="AD20" s="88"/>
      <c r="AE20" s="89"/>
      <c r="AF20" s="90"/>
      <c r="AG20" s="90"/>
      <c r="AH20" s="91"/>
      <c r="AI20" s="87"/>
      <c r="AJ20" s="88"/>
      <c r="AK20" s="89"/>
      <c r="AL20" s="90"/>
      <c r="AM20" s="90"/>
      <c r="AN20" s="91"/>
      <c r="AO20" s="87"/>
      <c r="AP20" s="88"/>
      <c r="AQ20" s="92"/>
      <c r="AR20" s="93"/>
      <c r="AS20" s="93"/>
      <c r="AT20" s="94"/>
      <c r="AU20" s="95"/>
      <c r="AV20" s="95"/>
      <c r="AW20" s="95"/>
      <c r="AX20" s="95"/>
      <c r="AY20" s="96"/>
      <c r="AZ20" s="96"/>
      <c r="BA20" s="96"/>
      <c r="BB20" s="96"/>
      <c r="BC20" s="61">
        <f>IF(Y20="",0,VLOOKUP(VALUE(Y20),通学単価0304!A:C,3,FALSE))*AC20</f>
        <v>0</v>
      </c>
      <c r="BD20" s="61">
        <f>IF(AE20="",0,VLOOKUP(VALUE(AE20),通学単価0304!A:C,3,FALSE))*AI20</f>
        <v>0</v>
      </c>
      <c r="BE20" s="61">
        <f>IF(AK20="",0,VLOOKUP(VALUE(AK20),通学単価0304!A:C,3,FALSE))*AO20</f>
        <v>0</v>
      </c>
    </row>
    <row r="21" spans="1:57" s="1" customFormat="1" ht="30" customHeight="1">
      <c r="A21" s="50"/>
      <c r="B21" s="55"/>
      <c r="C21" s="97"/>
      <c r="D21" s="98"/>
      <c r="E21" s="99"/>
      <c r="F21" s="100"/>
      <c r="G21" s="100"/>
      <c r="H21" s="100"/>
      <c r="I21" s="100"/>
      <c r="J21" s="100"/>
      <c r="K21" s="100"/>
      <c r="L21" s="100"/>
      <c r="M21" s="101"/>
      <c r="N21" s="102"/>
      <c r="O21" s="102"/>
      <c r="P21" s="102"/>
      <c r="Q21" s="102"/>
      <c r="R21" s="103"/>
      <c r="S21" s="104"/>
      <c r="T21" s="104"/>
      <c r="U21" s="104"/>
      <c r="V21" s="105"/>
      <c r="W21" s="106" t="str">
        <f t="shared" si="0"/>
        <v/>
      </c>
      <c r="X21" s="107"/>
      <c r="Y21" s="108"/>
      <c r="Z21" s="90"/>
      <c r="AA21" s="90"/>
      <c r="AB21" s="91"/>
      <c r="AC21" s="87"/>
      <c r="AD21" s="88"/>
      <c r="AE21" s="89"/>
      <c r="AF21" s="90"/>
      <c r="AG21" s="90"/>
      <c r="AH21" s="91"/>
      <c r="AI21" s="87"/>
      <c r="AJ21" s="88"/>
      <c r="AK21" s="89"/>
      <c r="AL21" s="90"/>
      <c r="AM21" s="90"/>
      <c r="AN21" s="91"/>
      <c r="AO21" s="87"/>
      <c r="AP21" s="88"/>
      <c r="AQ21" s="92"/>
      <c r="AR21" s="93"/>
      <c r="AS21" s="93"/>
      <c r="AT21" s="94"/>
      <c r="AU21" s="95"/>
      <c r="AV21" s="95"/>
      <c r="AW21" s="95"/>
      <c r="AX21" s="95"/>
      <c r="AY21" s="96"/>
      <c r="AZ21" s="96"/>
      <c r="BA21" s="96"/>
      <c r="BB21" s="96"/>
      <c r="BC21" s="61">
        <f>IF(Y21="",0,VLOOKUP(VALUE(Y21),通学単価0304!A:C,3,FALSE))*AC21</f>
        <v>0</v>
      </c>
      <c r="BD21" s="61">
        <f>IF(AE21="",0,VLOOKUP(VALUE(AE21),通学単価0304!A:C,3,FALSE))*AI21</f>
        <v>0</v>
      </c>
      <c r="BE21" s="61">
        <f>IF(AK21="",0,VLOOKUP(VALUE(AK21),通学単価0304!A:C,3,FALSE))*AO21</f>
        <v>0</v>
      </c>
    </row>
    <row r="22" spans="1:57" s="1" customFormat="1" ht="30" customHeight="1">
      <c r="A22" s="50"/>
      <c r="B22" s="55"/>
      <c r="C22" s="97"/>
      <c r="D22" s="98"/>
      <c r="E22" s="99"/>
      <c r="F22" s="100"/>
      <c r="G22" s="100"/>
      <c r="H22" s="100"/>
      <c r="I22" s="100"/>
      <c r="J22" s="100"/>
      <c r="K22" s="100"/>
      <c r="L22" s="100"/>
      <c r="M22" s="101"/>
      <c r="N22" s="102"/>
      <c r="O22" s="102"/>
      <c r="P22" s="102"/>
      <c r="Q22" s="102"/>
      <c r="R22" s="103"/>
      <c r="S22" s="104"/>
      <c r="T22" s="104"/>
      <c r="U22" s="104"/>
      <c r="V22" s="105"/>
      <c r="W22" s="106" t="str">
        <f t="shared" si="0"/>
        <v/>
      </c>
      <c r="X22" s="107"/>
      <c r="Y22" s="108"/>
      <c r="Z22" s="90"/>
      <c r="AA22" s="90"/>
      <c r="AB22" s="91"/>
      <c r="AC22" s="87"/>
      <c r="AD22" s="88"/>
      <c r="AE22" s="89"/>
      <c r="AF22" s="90"/>
      <c r="AG22" s="90"/>
      <c r="AH22" s="91"/>
      <c r="AI22" s="87"/>
      <c r="AJ22" s="88"/>
      <c r="AK22" s="89"/>
      <c r="AL22" s="90"/>
      <c r="AM22" s="90"/>
      <c r="AN22" s="91"/>
      <c r="AO22" s="87"/>
      <c r="AP22" s="88"/>
      <c r="AQ22" s="92"/>
      <c r="AR22" s="93"/>
      <c r="AS22" s="93"/>
      <c r="AT22" s="94"/>
      <c r="AU22" s="95"/>
      <c r="AV22" s="95"/>
      <c r="AW22" s="95"/>
      <c r="AX22" s="95"/>
      <c r="AY22" s="96"/>
      <c r="AZ22" s="96"/>
      <c r="BA22" s="96"/>
      <c r="BB22" s="96"/>
      <c r="BC22" s="61">
        <f>IF(Y22="",0,VLOOKUP(VALUE(Y22),通学単価0304!A:C,3,FALSE))*AC22</f>
        <v>0</v>
      </c>
      <c r="BD22" s="61">
        <f>IF(AE22="",0,VLOOKUP(VALUE(AE22),通学単価0304!A:C,3,FALSE))*AI22</f>
        <v>0</v>
      </c>
      <c r="BE22" s="61">
        <f>IF(AK22="",0,VLOOKUP(VALUE(AK22),通学単価0304!A:C,3,FALSE))*AO22</f>
        <v>0</v>
      </c>
    </row>
    <row r="23" spans="1:57" s="1" customFormat="1" ht="30" customHeight="1">
      <c r="A23" s="50"/>
      <c r="B23" s="55"/>
      <c r="C23" s="97"/>
      <c r="D23" s="98"/>
      <c r="E23" s="99"/>
      <c r="F23" s="100"/>
      <c r="G23" s="100"/>
      <c r="H23" s="100"/>
      <c r="I23" s="100"/>
      <c r="J23" s="100"/>
      <c r="K23" s="100"/>
      <c r="L23" s="100"/>
      <c r="M23" s="101"/>
      <c r="N23" s="102"/>
      <c r="O23" s="102"/>
      <c r="P23" s="102"/>
      <c r="Q23" s="102"/>
      <c r="R23" s="103"/>
      <c r="S23" s="104"/>
      <c r="T23" s="104"/>
      <c r="U23" s="104"/>
      <c r="V23" s="105"/>
      <c r="W23" s="106" t="str">
        <f t="shared" si="0"/>
        <v/>
      </c>
      <c r="X23" s="107"/>
      <c r="Y23" s="108"/>
      <c r="Z23" s="90"/>
      <c r="AA23" s="90"/>
      <c r="AB23" s="91"/>
      <c r="AC23" s="87"/>
      <c r="AD23" s="88"/>
      <c r="AE23" s="89"/>
      <c r="AF23" s="90"/>
      <c r="AG23" s="90"/>
      <c r="AH23" s="91"/>
      <c r="AI23" s="87"/>
      <c r="AJ23" s="88"/>
      <c r="AK23" s="89"/>
      <c r="AL23" s="90"/>
      <c r="AM23" s="90"/>
      <c r="AN23" s="91"/>
      <c r="AO23" s="87"/>
      <c r="AP23" s="88"/>
      <c r="AQ23" s="92"/>
      <c r="AR23" s="93"/>
      <c r="AS23" s="93"/>
      <c r="AT23" s="94"/>
      <c r="AU23" s="95"/>
      <c r="AV23" s="95"/>
      <c r="AW23" s="95"/>
      <c r="AX23" s="95"/>
      <c r="AY23" s="96"/>
      <c r="AZ23" s="96"/>
      <c r="BA23" s="96"/>
      <c r="BB23" s="96"/>
      <c r="BC23" s="61">
        <f>IF(Y23="",0,VLOOKUP(VALUE(Y23),通学単価0304!A:C,3,FALSE))*AC23</f>
        <v>0</v>
      </c>
      <c r="BD23" s="61">
        <f>IF(AE23="",0,VLOOKUP(VALUE(AE23),通学単価0304!A:C,3,FALSE))*AI23</f>
        <v>0</v>
      </c>
      <c r="BE23" s="61">
        <f>IF(AK23="",0,VLOOKUP(VALUE(AK23),通学単価0304!A:C,3,FALSE))*AO23</f>
        <v>0</v>
      </c>
    </row>
    <row r="24" spans="1:57" s="1" customFormat="1" ht="30" customHeight="1">
      <c r="A24" s="50"/>
      <c r="B24" s="55"/>
      <c r="C24" s="97"/>
      <c r="D24" s="98"/>
      <c r="E24" s="99"/>
      <c r="F24" s="100"/>
      <c r="G24" s="100"/>
      <c r="H24" s="100"/>
      <c r="I24" s="100"/>
      <c r="J24" s="100"/>
      <c r="K24" s="100"/>
      <c r="L24" s="100"/>
      <c r="M24" s="101"/>
      <c r="N24" s="102"/>
      <c r="O24" s="102"/>
      <c r="P24" s="102"/>
      <c r="Q24" s="102"/>
      <c r="R24" s="103"/>
      <c r="S24" s="104"/>
      <c r="T24" s="104"/>
      <c r="U24" s="104"/>
      <c r="V24" s="105"/>
      <c r="W24" s="106" t="str">
        <f t="shared" si="0"/>
        <v/>
      </c>
      <c r="X24" s="107"/>
      <c r="Y24" s="108"/>
      <c r="Z24" s="90"/>
      <c r="AA24" s="90"/>
      <c r="AB24" s="91"/>
      <c r="AC24" s="87"/>
      <c r="AD24" s="88"/>
      <c r="AE24" s="89"/>
      <c r="AF24" s="90"/>
      <c r="AG24" s="90"/>
      <c r="AH24" s="91"/>
      <c r="AI24" s="87"/>
      <c r="AJ24" s="88"/>
      <c r="AK24" s="89"/>
      <c r="AL24" s="90"/>
      <c r="AM24" s="90"/>
      <c r="AN24" s="91"/>
      <c r="AO24" s="87"/>
      <c r="AP24" s="88"/>
      <c r="AQ24" s="92"/>
      <c r="AR24" s="93"/>
      <c r="AS24" s="93"/>
      <c r="AT24" s="94"/>
      <c r="AU24" s="95"/>
      <c r="AV24" s="95"/>
      <c r="AW24" s="95"/>
      <c r="AX24" s="95"/>
      <c r="AY24" s="96"/>
      <c r="AZ24" s="96"/>
      <c r="BA24" s="96"/>
      <c r="BB24" s="96"/>
      <c r="BC24" s="61">
        <f>IF(Y24="",0,VLOOKUP(VALUE(Y24),通学単価0304!A:C,3,FALSE))*AC24</f>
        <v>0</v>
      </c>
      <c r="BD24" s="61">
        <f>IF(AE24="",0,VLOOKUP(VALUE(AE24),通学単価0304!A:C,3,FALSE))*AI24</f>
        <v>0</v>
      </c>
      <c r="BE24" s="61">
        <f>IF(AK24="",0,VLOOKUP(VALUE(AK24),通学単価0304!A:C,3,FALSE))*AO24</f>
        <v>0</v>
      </c>
    </row>
    <row r="25" spans="1:57" s="1" customFormat="1" ht="30" customHeight="1">
      <c r="A25" s="50"/>
      <c r="B25" s="55"/>
      <c r="C25" s="97"/>
      <c r="D25" s="98"/>
      <c r="E25" s="99"/>
      <c r="F25" s="100"/>
      <c r="G25" s="100"/>
      <c r="H25" s="100"/>
      <c r="I25" s="100"/>
      <c r="J25" s="100"/>
      <c r="K25" s="100"/>
      <c r="L25" s="100"/>
      <c r="M25" s="101"/>
      <c r="N25" s="102"/>
      <c r="O25" s="102"/>
      <c r="P25" s="102"/>
      <c r="Q25" s="102"/>
      <c r="R25" s="103"/>
      <c r="S25" s="104"/>
      <c r="T25" s="104"/>
      <c r="U25" s="104"/>
      <c r="V25" s="105"/>
      <c r="W25" s="106" t="str">
        <f t="shared" si="0"/>
        <v/>
      </c>
      <c r="X25" s="107"/>
      <c r="Y25" s="108"/>
      <c r="Z25" s="90"/>
      <c r="AA25" s="90"/>
      <c r="AB25" s="91"/>
      <c r="AC25" s="87"/>
      <c r="AD25" s="88"/>
      <c r="AE25" s="89"/>
      <c r="AF25" s="90"/>
      <c r="AG25" s="90"/>
      <c r="AH25" s="91"/>
      <c r="AI25" s="87"/>
      <c r="AJ25" s="88"/>
      <c r="AK25" s="89"/>
      <c r="AL25" s="90"/>
      <c r="AM25" s="90"/>
      <c r="AN25" s="91"/>
      <c r="AO25" s="87"/>
      <c r="AP25" s="88"/>
      <c r="AQ25" s="92"/>
      <c r="AR25" s="93"/>
      <c r="AS25" s="93"/>
      <c r="AT25" s="94"/>
      <c r="AU25" s="95"/>
      <c r="AV25" s="95"/>
      <c r="AW25" s="95"/>
      <c r="AX25" s="95"/>
      <c r="AY25" s="96"/>
      <c r="AZ25" s="96"/>
      <c r="BA25" s="96"/>
      <c r="BB25" s="96"/>
      <c r="BC25" s="61">
        <f>IF(Y25="",0,VLOOKUP(VALUE(Y25),通学単価0304!A:C,3,FALSE))*AC25</f>
        <v>0</v>
      </c>
      <c r="BD25" s="61">
        <f>IF(AE25="",0,VLOOKUP(VALUE(AE25),通学単価0304!A:C,3,FALSE))*AI25</f>
        <v>0</v>
      </c>
      <c r="BE25" s="61">
        <f>IF(AK25="",0,VLOOKUP(VALUE(AK25),通学単価0304!A:C,3,FALSE))*AO25</f>
        <v>0</v>
      </c>
    </row>
    <row r="26" spans="1:57" s="1" customFormat="1" ht="30" customHeight="1">
      <c r="A26" s="50"/>
      <c r="B26" s="55"/>
      <c r="C26" s="97"/>
      <c r="D26" s="98"/>
      <c r="E26" s="99"/>
      <c r="F26" s="100"/>
      <c r="G26" s="100"/>
      <c r="H26" s="100"/>
      <c r="I26" s="100"/>
      <c r="J26" s="100"/>
      <c r="K26" s="100"/>
      <c r="L26" s="100"/>
      <c r="M26" s="101"/>
      <c r="N26" s="102"/>
      <c r="O26" s="102"/>
      <c r="P26" s="102"/>
      <c r="Q26" s="102"/>
      <c r="R26" s="103"/>
      <c r="S26" s="104"/>
      <c r="T26" s="104"/>
      <c r="U26" s="104"/>
      <c r="V26" s="105"/>
      <c r="W26" s="106" t="str">
        <f t="shared" si="0"/>
        <v/>
      </c>
      <c r="X26" s="107"/>
      <c r="Y26" s="108"/>
      <c r="Z26" s="90"/>
      <c r="AA26" s="90"/>
      <c r="AB26" s="91"/>
      <c r="AC26" s="87"/>
      <c r="AD26" s="88"/>
      <c r="AE26" s="89"/>
      <c r="AF26" s="90"/>
      <c r="AG26" s="90"/>
      <c r="AH26" s="91"/>
      <c r="AI26" s="87"/>
      <c r="AJ26" s="88"/>
      <c r="AK26" s="89"/>
      <c r="AL26" s="90"/>
      <c r="AM26" s="90"/>
      <c r="AN26" s="91"/>
      <c r="AO26" s="87"/>
      <c r="AP26" s="88"/>
      <c r="AQ26" s="92"/>
      <c r="AR26" s="93"/>
      <c r="AS26" s="93"/>
      <c r="AT26" s="94"/>
      <c r="AU26" s="95"/>
      <c r="AV26" s="95"/>
      <c r="AW26" s="95"/>
      <c r="AX26" s="95"/>
      <c r="AY26" s="96"/>
      <c r="AZ26" s="96"/>
      <c r="BA26" s="96"/>
      <c r="BB26" s="96"/>
      <c r="BC26" s="61">
        <f>IF(Y26="",0,VLOOKUP(VALUE(Y26),通学単価0304!A:C,3,FALSE))*AC26</f>
        <v>0</v>
      </c>
      <c r="BD26" s="61">
        <f>IF(AE26="",0,VLOOKUP(VALUE(AE26),通学単価0304!A:C,3,FALSE))*AI26</f>
        <v>0</v>
      </c>
      <c r="BE26" s="61">
        <f>IF(AK26="",0,VLOOKUP(VALUE(AK26),通学単価0304!A:C,3,FALSE))*AO26</f>
        <v>0</v>
      </c>
    </row>
    <row r="27" spans="1:57" s="1" customFormat="1" ht="30" customHeight="1">
      <c r="A27" s="50"/>
      <c r="B27" s="55"/>
      <c r="C27" s="97"/>
      <c r="D27" s="98"/>
      <c r="E27" s="99"/>
      <c r="F27" s="100"/>
      <c r="G27" s="100"/>
      <c r="H27" s="100"/>
      <c r="I27" s="100"/>
      <c r="J27" s="100"/>
      <c r="K27" s="100"/>
      <c r="L27" s="100"/>
      <c r="M27" s="101"/>
      <c r="N27" s="102"/>
      <c r="O27" s="102"/>
      <c r="P27" s="102"/>
      <c r="Q27" s="102"/>
      <c r="R27" s="103"/>
      <c r="S27" s="104"/>
      <c r="T27" s="104"/>
      <c r="U27" s="104"/>
      <c r="V27" s="105"/>
      <c r="W27" s="106" t="str">
        <f t="shared" si="0"/>
        <v/>
      </c>
      <c r="X27" s="107"/>
      <c r="Y27" s="108"/>
      <c r="Z27" s="90"/>
      <c r="AA27" s="90"/>
      <c r="AB27" s="91"/>
      <c r="AC27" s="87"/>
      <c r="AD27" s="88"/>
      <c r="AE27" s="89"/>
      <c r="AF27" s="90"/>
      <c r="AG27" s="90"/>
      <c r="AH27" s="91"/>
      <c r="AI27" s="87"/>
      <c r="AJ27" s="88"/>
      <c r="AK27" s="89"/>
      <c r="AL27" s="90"/>
      <c r="AM27" s="90"/>
      <c r="AN27" s="91"/>
      <c r="AO27" s="87"/>
      <c r="AP27" s="88"/>
      <c r="AQ27" s="92"/>
      <c r="AR27" s="93"/>
      <c r="AS27" s="93"/>
      <c r="AT27" s="94"/>
      <c r="AU27" s="95"/>
      <c r="AV27" s="95"/>
      <c r="AW27" s="95"/>
      <c r="AX27" s="95"/>
      <c r="AY27" s="96"/>
      <c r="AZ27" s="96"/>
      <c r="BA27" s="96"/>
      <c r="BB27" s="96"/>
      <c r="BC27" s="61">
        <f>IF(Y27="",0,VLOOKUP(VALUE(Y27),通学単価0304!A:C,3,FALSE))*AC27</f>
        <v>0</v>
      </c>
      <c r="BD27" s="61">
        <f>IF(AE27="",0,VLOOKUP(VALUE(AE27),通学単価0304!A:C,3,FALSE))*AI27</f>
        <v>0</v>
      </c>
      <c r="BE27" s="61">
        <f>IF(AK27="",0,VLOOKUP(VALUE(AK27),通学単価0304!A:C,3,FALSE))*AO27</f>
        <v>0</v>
      </c>
    </row>
    <row r="28" spans="1:57" s="1" customFormat="1" ht="30" customHeight="1">
      <c r="A28" s="50"/>
      <c r="B28" s="55"/>
      <c r="C28" s="97"/>
      <c r="D28" s="98"/>
      <c r="E28" s="99"/>
      <c r="F28" s="100"/>
      <c r="G28" s="100"/>
      <c r="H28" s="100"/>
      <c r="I28" s="100"/>
      <c r="J28" s="100"/>
      <c r="K28" s="100"/>
      <c r="L28" s="100"/>
      <c r="M28" s="101"/>
      <c r="N28" s="102"/>
      <c r="O28" s="102"/>
      <c r="P28" s="102"/>
      <c r="Q28" s="102"/>
      <c r="R28" s="103"/>
      <c r="S28" s="104"/>
      <c r="T28" s="104"/>
      <c r="U28" s="104"/>
      <c r="V28" s="105"/>
      <c r="W28" s="106" t="str">
        <f t="shared" si="0"/>
        <v/>
      </c>
      <c r="X28" s="107"/>
      <c r="Y28" s="108"/>
      <c r="Z28" s="90"/>
      <c r="AA28" s="90"/>
      <c r="AB28" s="91"/>
      <c r="AC28" s="87"/>
      <c r="AD28" s="88"/>
      <c r="AE28" s="89"/>
      <c r="AF28" s="90"/>
      <c r="AG28" s="90"/>
      <c r="AH28" s="91"/>
      <c r="AI28" s="87"/>
      <c r="AJ28" s="88"/>
      <c r="AK28" s="89"/>
      <c r="AL28" s="90"/>
      <c r="AM28" s="90"/>
      <c r="AN28" s="91"/>
      <c r="AO28" s="87"/>
      <c r="AP28" s="88"/>
      <c r="AQ28" s="92"/>
      <c r="AR28" s="93"/>
      <c r="AS28" s="93"/>
      <c r="AT28" s="94"/>
      <c r="AU28" s="95"/>
      <c r="AV28" s="95"/>
      <c r="AW28" s="95"/>
      <c r="AX28" s="95"/>
      <c r="AY28" s="96"/>
      <c r="AZ28" s="96"/>
      <c r="BA28" s="96"/>
      <c r="BB28" s="96"/>
      <c r="BC28" s="61">
        <f>IF(Y28="",0,VLOOKUP(VALUE(Y28),通学単価0304!A:C,3,FALSE))*AC28</f>
        <v>0</v>
      </c>
      <c r="BD28" s="61">
        <f>IF(AE28="",0,VLOOKUP(VALUE(AE28),通学単価0304!A:C,3,FALSE))*AI28</f>
        <v>0</v>
      </c>
      <c r="BE28" s="61">
        <f>IF(AK28="",0,VLOOKUP(VALUE(AK28),通学単価0304!A:C,3,FALSE))*AO28</f>
        <v>0</v>
      </c>
    </row>
    <row r="29" spans="1:57" s="1" customFormat="1" ht="30" customHeight="1">
      <c r="A29" s="50"/>
      <c r="B29" s="55"/>
      <c r="C29" s="97"/>
      <c r="D29" s="98"/>
      <c r="E29" s="99"/>
      <c r="F29" s="100"/>
      <c r="G29" s="100"/>
      <c r="H29" s="100"/>
      <c r="I29" s="100"/>
      <c r="J29" s="100"/>
      <c r="K29" s="100"/>
      <c r="L29" s="100"/>
      <c r="M29" s="101"/>
      <c r="N29" s="102"/>
      <c r="O29" s="102"/>
      <c r="P29" s="102"/>
      <c r="Q29" s="102"/>
      <c r="R29" s="103"/>
      <c r="S29" s="104"/>
      <c r="T29" s="104"/>
      <c r="U29" s="104"/>
      <c r="V29" s="105"/>
      <c r="W29" s="106" t="str">
        <f t="shared" si="0"/>
        <v/>
      </c>
      <c r="X29" s="107"/>
      <c r="Y29" s="108"/>
      <c r="Z29" s="90"/>
      <c r="AA29" s="90"/>
      <c r="AB29" s="91"/>
      <c r="AC29" s="87"/>
      <c r="AD29" s="88"/>
      <c r="AE29" s="89"/>
      <c r="AF29" s="90"/>
      <c r="AG29" s="90"/>
      <c r="AH29" s="91"/>
      <c r="AI29" s="87"/>
      <c r="AJ29" s="88"/>
      <c r="AK29" s="89"/>
      <c r="AL29" s="90"/>
      <c r="AM29" s="90"/>
      <c r="AN29" s="91"/>
      <c r="AO29" s="87"/>
      <c r="AP29" s="88"/>
      <c r="AQ29" s="92"/>
      <c r="AR29" s="93"/>
      <c r="AS29" s="93"/>
      <c r="AT29" s="94"/>
      <c r="AU29" s="95"/>
      <c r="AV29" s="95"/>
      <c r="AW29" s="95"/>
      <c r="AX29" s="95"/>
      <c r="AY29" s="96"/>
      <c r="AZ29" s="96"/>
      <c r="BA29" s="96"/>
      <c r="BB29" s="96"/>
      <c r="BC29" s="61">
        <f>IF(Y29="",0,VLOOKUP(VALUE(Y29),通学単価0304!A:C,3,FALSE))*AC29</f>
        <v>0</v>
      </c>
      <c r="BD29" s="61">
        <f>IF(AE29="",0,VLOOKUP(VALUE(AE29),通学単価0304!A:C,3,FALSE))*AI29</f>
        <v>0</v>
      </c>
      <c r="BE29" s="61">
        <f>IF(AK29="",0,VLOOKUP(VALUE(AK29),通学単価0304!A:C,3,FALSE))*AO29</f>
        <v>0</v>
      </c>
    </row>
    <row r="30" spans="1:57" s="1" customFormat="1" ht="30" customHeight="1">
      <c r="A30" s="50"/>
      <c r="B30" s="55"/>
      <c r="C30" s="97"/>
      <c r="D30" s="98"/>
      <c r="E30" s="99"/>
      <c r="F30" s="100"/>
      <c r="G30" s="100"/>
      <c r="H30" s="100"/>
      <c r="I30" s="100"/>
      <c r="J30" s="100"/>
      <c r="K30" s="100"/>
      <c r="L30" s="100"/>
      <c r="M30" s="101"/>
      <c r="N30" s="102"/>
      <c r="O30" s="102"/>
      <c r="P30" s="102"/>
      <c r="Q30" s="102"/>
      <c r="R30" s="103"/>
      <c r="S30" s="104"/>
      <c r="T30" s="104"/>
      <c r="U30" s="104"/>
      <c r="V30" s="105"/>
      <c r="W30" s="106" t="str">
        <f t="shared" si="0"/>
        <v/>
      </c>
      <c r="X30" s="107"/>
      <c r="Y30" s="108"/>
      <c r="Z30" s="90"/>
      <c r="AA30" s="90"/>
      <c r="AB30" s="91"/>
      <c r="AC30" s="87"/>
      <c r="AD30" s="88"/>
      <c r="AE30" s="89"/>
      <c r="AF30" s="90"/>
      <c r="AG30" s="90"/>
      <c r="AH30" s="91"/>
      <c r="AI30" s="87"/>
      <c r="AJ30" s="88"/>
      <c r="AK30" s="89"/>
      <c r="AL30" s="90"/>
      <c r="AM30" s="90"/>
      <c r="AN30" s="91"/>
      <c r="AO30" s="87"/>
      <c r="AP30" s="88"/>
      <c r="AQ30" s="92"/>
      <c r="AR30" s="93"/>
      <c r="AS30" s="93"/>
      <c r="AT30" s="94"/>
      <c r="AU30" s="95"/>
      <c r="AV30" s="95"/>
      <c r="AW30" s="95"/>
      <c r="AX30" s="95"/>
      <c r="AY30" s="96"/>
      <c r="AZ30" s="96"/>
      <c r="BA30" s="96"/>
      <c r="BB30" s="96"/>
      <c r="BC30" s="61">
        <f>IF(Y30="",0,VLOOKUP(VALUE(Y30),通学単価0304!A:C,3,FALSE))*AC30</f>
        <v>0</v>
      </c>
      <c r="BD30" s="61">
        <f>IF(AE30="",0,VLOOKUP(VALUE(AE30),通学単価0304!A:C,3,FALSE))*AI30</f>
        <v>0</v>
      </c>
      <c r="BE30" s="61">
        <f>IF(AK30="",0,VLOOKUP(VALUE(AK30),通学単価0304!A:C,3,FALSE))*AO30</f>
        <v>0</v>
      </c>
    </row>
    <row r="31" spans="1:57" s="1" customFormat="1" ht="30" customHeight="1">
      <c r="A31" s="50"/>
      <c r="B31" s="55"/>
      <c r="C31" s="97"/>
      <c r="D31" s="98"/>
      <c r="E31" s="99"/>
      <c r="F31" s="100"/>
      <c r="G31" s="100"/>
      <c r="H31" s="100"/>
      <c r="I31" s="100"/>
      <c r="J31" s="100"/>
      <c r="K31" s="100"/>
      <c r="L31" s="100"/>
      <c r="M31" s="101"/>
      <c r="N31" s="102"/>
      <c r="O31" s="102"/>
      <c r="P31" s="102"/>
      <c r="Q31" s="102"/>
      <c r="R31" s="103"/>
      <c r="S31" s="104"/>
      <c r="T31" s="104"/>
      <c r="U31" s="104"/>
      <c r="V31" s="105"/>
      <c r="W31" s="106" t="str">
        <f t="shared" si="0"/>
        <v/>
      </c>
      <c r="X31" s="107"/>
      <c r="Y31" s="108"/>
      <c r="Z31" s="90"/>
      <c r="AA31" s="90"/>
      <c r="AB31" s="91"/>
      <c r="AC31" s="87"/>
      <c r="AD31" s="88"/>
      <c r="AE31" s="89"/>
      <c r="AF31" s="90"/>
      <c r="AG31" s="90"/>
      <c r="AH31" s="91"/>
      <c r="AI31" s="87"/>
      <c r="AJ31" s="88"/>
      <c r="AK31" s="89"/>
      <c r="AL31" s="90"/>
      <c r="AM31" s="90"/>
      <c r="AN31" s="91"/>
      <c r="AO31" s="87"/>
      <c r="AP31" s="88"/>
      <c r="AQ31" s="92"/>
      <c r="AR31" s="93"/>
      <c r="AS31" s="93"/>
      <c r="AT31" s="94"/>
      <c r="AU31" s="95"/>
      <c r="AV31" s="95"/>
      <c r="AW31" s="95"/>
      <c r="AX31" s="95"/>
      <c r="AY31" s="96"/>
      <c r="AZ31" s="96"/>
      <c r="BA31" s="96"/>
      <c r="BB31" s="96"/>
      <c r="BC31" s="61">
        <f>IF(Y31="",0,VLOOKUP(VALUE(Y31),通学単価0304!A:C,3,FALSE))*AC31</f>
        <v>0</v>
      </c>
      <c r="BD31" s="61">
        <f>IF(AE31="",0,VLOOKUP(VALUE(AE31),通学単価0304!A:C,3,FALSE))*AI31</f>
        <v>0</v>
      </c>
      <c r="BE31" s="61">
        <f>IF(AK31="",0,VLOOKUP(VALUE(AK31),通学単価0304!A:C,3,FALSE))*AO31</f>
        <v>0</v>
      </c>
    </row>
    <row r="32" spans="1:57" s="1" customFormat="1" ht="30" customHeight="1">
      <c r="A32" s="50"/>
      <c r="B32" s="55"/>
      <c r="C32" s="97"/>
      <c r="D32" s="98"/>
      <c r="E32" s="99"/>
      <c r="F32" s="100"/>
      <c r="G32" s="100"/>
      <c r="H32" s="100"/>
      <c r="I32" s="100"/>
      <c r="J32" s="100"/>
      <c r="K32" s="100"/>
      <c r="L32" s="100"/>
      <c r="M32" s="101"/>
      <c r="N32" s="102"/>
      <c r="O32" s="102"/>
      <c r="P32" s="102"/>
      <c r="Q32" s="102"/>
      <c r="R32" s="103"/>
      <c r="S32" s="104"/>
      <c r="T32" s="104"/>
      <c r="U32" s="104"/>
      <c r="V32" s="105"/>
      <c r="W32" s="106" t="str">
        <f t="shared" si="0"/>
        <v/>
      </c>
      <c r="X32" s="107"/>
      <c r="Y32" s="108"/>
      <c r="Z32" s="90"/>
      <c r="AA32" s="90"/>
      <c r="AB32" s="91"/>
      <c r="AC32" s="87"/>
      <c r="AD32" s="88"/>
      <c r="AE32" s="89"/>
      <c r="AF32" s="90"/>
      <c r="AG32" s="90"/>
      <c r="AH32" s="91"/>
      <c r="AI32" s="87"/>
      <c r="AJ32" s="88"/>
      <c r="AK32" s="89"/>
      <c r="AL32" s="90"/>
      <c r="AM32" s="90"/>
      <c r="AN32" s="91"/>
      <c r="AO32" s="87"/>
      <c r="AP32" s="88"/>
      <c r="AQ32" s="92"/>
      <c r="AR32" s="93"/>
      <c r="AS32" s="93"/>
      <c r="AT32" s="94"/>
      <c r="AU32" s="95"/>
      <c r="AV32" s="95"/>
      <c r="AW32" s="95"/>
      <c r="AX32" s="95"/>
      <c r="AY32" s="96"/>
      <c r="AZ32" s="96"/>
      <c r="BA32" s="96"/>
      <c r="BB32" s="96"/>
      <c r="BC32" s="61">
        <f>IF(Y32="",0,VLOOKUP(VALUE(Y32),通学単価0304!A:C,3,FALSE))*AC32</f>
        <v>0</v>
      </c>
      <c r="BD32" s="61">
        <f>IF(AE32="",0,VLOOKUP(VALUE(AE32),通学単価0304!A:C,3,FALSE))*AI32</f>
        <v>0</v>
      </c>
      <c r="BE32" s="61">
        <f>IF(AK32="",0,VLOOKUP(VALUE(AK32),通学単価0304!A:C,3,FALSE))*AO32</f>
        <v>0</v>
      </c>
    </row>
    <row r="33" spans="1:57" s="1" customFormat="1" ht="30" customHeight="1">
      <c r="A33" s="50"/>
      <c r="B33" s="55"/>
      <c r="C33" s="97"/>
      <c r="D33" s="98"/>
      <c r="E33" s="99"/>
      <c r="F33" s="100"/>
      <c r="G33" s="100"/>
      <c r="H33" s="100"/>
      <c r="I33" s="100"/>
      <c r="J33" s="100"/>
      <c r="K33" s="100"/>
      <c r="L33" s="100"/>
      <c r="M33" s="101"/>
      <c r="N33" s="102"/>
      <c r="O33" s="102"/>
      <c r="P33" s="102"/>
      <c r="Q33" s="102"/>
      <c r="R33" s="103"/>
      <c r="S33" s="104"/>
      <c r="T33" s="104"/>
      <c r="U33" s="104"/>
      <c r="V33" s="105"/>
      <c r="W33" s="106" t="str">
        <f t="shared" si="0"/>
        <v/>
      </c>
      <c r="X33" s="107"/>
      <c r="Y33" s="108"/>
      <c r="Z33" s="90"/>
      <c r="AA33" s="90"/>
      <c r="AB33" s="91"/>
      <c r="AC33" s="87"/>
      <c r="AD33" s="88"/>
      <c r="AE33" s="89"/>
      <c r="AF33" s="90"/>
      <c r="AG33" s="90"/>
      <c r="AH33" s="91"/>
      <c r="AI33" s="87"/>
      <c r="AJ33" s="88"/>
      <c r="AK33" s="89"/>
      <c r="AL33" s="90"/>
      <c r="AM33" s="90"/>
      <c r="AN33" s="91"/>
      <c r="AO33" s="87"/>
      <c r="AP33" s="88"/>
      <c r="AQ33" s="92"/>
      <c r="AR33" s="93"/>
      <c r="AS33" s="93"/>
      <c r="AT33" s="94"/>
      <c r="AU33" s="95"/>
      <c r="AV33" s="95"/>
      <c r="AW33" s="95"/>
      <c r="AX33" s="95"/>
      <c r="AY33" s="96"/>
      <c r="AZ33" s="96"/>
      <c r="BA33" s="96"/>
      <c r="BB33" s="96"/>
      <c r="BC33" s="61">
        <f>IF(Y33="",0,VLOOKUP(VALUE(Y33),通学単価0304!A:C,3,FALSE))*AC33</f>
        <v>0</v>
      </c>
      <c r="BD33" s="61">
        <f>IF(AE33="",0,VLOOKUP(VALUE(AE33),通学単価0304!A:C,3,FALSE))*AI33</f>
        <v>0</v>
      </c>
      <c r="BE33" s="61">
        <f>IF(AK33="",0,VLOOKUP(VALUE(AK33),通学単価0304!A:C,3,FALSE))*AO33</f>
        <v>0</v>
      </c>
    </row>
    <row r="34" spans="1:57" ht="25.5" customHeight="1">
      <c r="A34" s="81" t="s">
        <v>54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3"/>
      <c r="W34" s="84" t="str">
        <f>IF(SUM(W14:X33)&gt;0,SUM(W14:X33),"")</f>
        <v/>
      </c>
      <c r="X34" s="84"/>
      <c r="Y34" s="85"/>
      <c r="Z34" s="85"/>
      <c r="AA34" s="85"/>
      <c r="AB34" s="85"/>
      <c r="AC34" s="86"/>
      <c r="AD34" s="86"/>
      <c r="AE34" s="85"/>
      <c r="AF34" s="85"/>
      <c r="AG34" s="85"/>
      <c r="AH34" s="85"/>
      <c r="AI34" s="86"/>
      <c r="AJ34" s="86"/>
      <c r="AK34" s="51"/>
      <c r="AL34" s="51"/>
      <c r="AM34" s="51"/>
      <c r="AN34" s="51"/>
      <c r="AO34" s="51"/>
      <c r="AP34" s="51"/>
      <c r="AQ34" s="72" t="str">
        <f>IF(SUM(AQ14:AT33)&gt;0,SUM(AQ14:AT33),"")</f>
        <v/>
      </c>
      <c r="AR34" s="72"/>
      <c r="AS34" s="72"/>
      <c r="AT34" s="72"/>
      <c r="AU34" s="25"/>
      <c r="AV34" s="25"/>
      <c r="AW34" s="25"/>
      <c r="AX34" s="25"/>
      <c r="AY34" s="73"/>
      <c r="AZ34" s="73"/>
      <c r="BA34" s="73"/>
      <c r="BB34" s="73"/>
      <c r="BC34" s="60">
        <f>SUM(BC14:BC33)</f>
        <v>0</v>
      </c>
      <c r="BD34" s="60">
        <f t="shared" ref="BD34:BE34" si="1">SUM(BD14:BD33)</f>
        <v>0</v>
      </c>
      <c r="BE34" s="60">
        <f t="shared" si="1"/>
        <v>0</v>
      </c>
    </row>
    <row r="35" spans="1:57" s="1" customFormat="1" ht="9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61"/>
      <c r="BD35" s="61"/>
      <c r="BE35" s="61"/>
    </row>
    <row r="36" spans="1:57" s="1" customFormat="1" ht="27" customHeight="1">
      <c r="A36" s="46"/>
      <c r="B36" s="46"/>
      <c r="C36" s="74" t="s">
        <v>18</v>
      </c>
      <c r="D36" s="74"/>
      <c r="E36" s="74"/>
      <c r="F36" s="74"/>
      <c r="G36" s="74"/>
      <c r="H36" s="74" t="s">
        <v>32</v>
      </c>
      <c r="I36" s="74"/>
      <c r="J36" s="74"/>
      <c r="K36" s="74"/>
      <c r="L36" s="74"/>
      <c r="M36" s="75" t="s">
        <v>31</v>
      </c>
      <c r="N36" s="76"/>
      <c r="O36" s="76"/>
      <c r="P36" s="76"/>
      <c r="Q36" s="76"/>
      <c r="R36" s="77"/>
      <c r="S36" s="78" t="s">
        <v>19</v>
      </c>
      <c r="T36" s="79"/>
      <c r="U36" s="79"/>
      <c r="V36" s="79"/>
      <c r="W36" s="79"/>
      <c r="X36" s="79"/>
      <c r="Y36" s="80"/>
      <c r="Z36" s="46"/>
      <c r="AA36" s="46"/>
      <c r="AB36" s="46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8"/>
      <c r="AV36" s="38"/>
      <c r="AW36" s="38"/>
      <c r="AX36" s="35"/>
      <c r="AY36" s="35"/>
      <c r="AZ36" s="35"/>
      <c r="BA36" s="35"/>
      <c r="BB36" s="35"/>
      <c r="BC36" s="61"/>
      <c r="BD36" s="61"/>
      <c r="BE36" s="61"/>
    </row>
    <row r="37" spans="1:57" s="1" customFormat="1" ht="19.5" customHeight="1">
      <c r="A37" s="46"/>
      <c r="B37" s="46"/>
      <c r="C37" s="67" t="str">
        <f>IF(G8="","",SUM(BC34:BE34))</f>
        <v/>
      </c>
      <c r="D37" s="68"/>
      <c r="E37" s="68"/>
      <c r="F37" s="68"/>
      <c r="G37" s="69"/>
      <c r="H37" s="67" t="str">
        <f>IF(G8="","",MIN(ROUNDDOWN(C37*0.1,0),M37))</f>
        <v/>
      </c>
      <c r="I37" s="68"/>
      <c r="J37" s="68"/>
      <c r="K37" s="68"/>
      <c r="L37" s="69"/>
      <c r="M37" s="70" t="str">
        <f>IF(G8="","",G8)</f>
        <v/>
      </c>
      <c r="N37" s="70"/>
      <c r="O37" s="70"/>
      <c r="P37" s="70"/>
      <c r="Q37" s="70"/>
      <c r="R37" s="70"/>
      <c r="S37" s="67" t="str">
        <f>IF(G8="","",C37-H37)</f>
        <v/>
      </c>
      <c r="T37" s="68"/>
      <c r="U37" s="68"/>
      <c r="V37" s="68"/>
      <c r="W37" s="68"/>
      <c r="X37" s="68"/>
      <c r="Y37" s="69"/>
      <c r="Z37" s="46"/>
      <c r="AA37" s="46"/>
      <c r="AB37" s="46"/>
      <c r="AC37" s="2"/>
      <c r="AD37" s="2"/>
      <c r="AE37" s="2"/>
      <c r="AF37" s="2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2"/>
      <c r="AR37" s="2"/>
      <c r="AS37" s="71">
        <v>1</v>
      </c>
      <c r="AT37" s="71"/>
      <c r="AU37" s="45"/>
      <c r="AV37" s="45" t="s">
        <v>20</v>
      </c>
      <c r="AW37" s="39"/>
      <c r="AX37" s="71">
        <v>1</v>
      </c>
      <c r="AY37" s="71"/>
      <c r="AZ37" s="45"/>
      <c r="BA37" s="39" t="s">
        <v>21</v>
      </c>
      <c r="BB37" s="39"/>
      <c r="BC37" s="61"/>
      <c r="BD37" s="61"/>
      <c r="BE37" s="61"/>
    </row>
    <row r="38" spans="1:57" s="24" customFormat="1" ht="19.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64"/>
      <c r="W38" s="65"/>
      <c r="X38" s="65"/>
      <c r="Y38" s="65"/>
      <c r="Z38" s="65"/>
      <c r="AA38" s="65"/>
      <c r="AB38" s="65"/>
      <c r="AC38" s="65"/>
      <c r="AD38" s="65"/>
      <c r="AE38" s="66"/>
      <c r="AF38" s="66"/>
      <c r="AG38" s="66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2"/>
      <c r="AX38" s="23"/>
      <c r="BC38" s="62"/>
      <c r="BD38" s="62"/>
      <c r="BE38" s="62"/>
    </row>
    <row r="39" spans="1:57" ht="19.5" customHeight="1">
      <c r="A39" s="14"/>
      <c r="B39" s="14"/>
      <c r="C39" s="14"/>
      <c r="D39" s="14"/>
      <c r="E39" s="14"/>
    </row>
  </sheetData>
  <mergeCells count="349">
    <mergeCell ref="AM4:AN4"/>
    <mergeCell ref="AO4:AP4"/>
    <mergeCell ref="AQ4:AR4"/>
    <mergeCell ref="AS4:AT4"/>
    <mergeCell ref="AU4:AV4"/>
    <mergeCell ref="AW4:AX4"/>
    <mergeCell ref="AU1:BB1"/>
    <mergeCell ref="A2:B2"/>
    <mergeCell ref="C2:D2"/>
    <mergeCell ref="F2:G2"/>
    <mergeCell ref="A4:F4"/>
    <mergeCell ref="G4:P4"/>
    <mergeCell ref="AE4:AF4"/>
    <mergeCell ref="AG4:AH4"/>
    <mergeCell ref="AI4:AJ4"/>
    <mergeCell ref="AK4:AL4"/>
    <mergeCell ref="A5:F5"/>
    <mergeCell ref="A6:F6"/>
    <mergeCell ref="G6:P6"/>
    <mergeCell ref="Q6:X6"/>
    <mergeCell ref="Z6:AX8"/>
    <mergeCell ref="A7:F7"/>
    <mergeCell ref="G7:P7"/>
    <mergeCell ref="A8:F8"/>
    <mergeCell ref="G8:O8"/>
    <mergeCell ref="Q8:X8"/>
    <mergeCell ref="A9:F9"/>
    <mergeCell ref="G9:N9"/>
    <mergeCell ref="AE9:AX9"/>
    <mergeCell ref="A11:A13"/>
    <mergeCell ref="B11:B13"/>
    <mergeCell ref="C11:M11"/>
    <mergeCell ref="N11:X11"/>
    <mergeCell ref="Y11:AT11"/>
    <mergeCell ref="AU11:AX13"/>
    <mergeCell ref="AC13:AD13"/>
    <mergeCell ref="AY11:BB13"/>
    <mergeCell ref="C12:M13"/>
    <mergeCell ref="N12:Q13"/>
    <mergeCell ref="R12:V13"/>
    <mergeCell ref="W12:X13"/>
    <mergeCell ref="Y12:AD12"/>
    <mergeCell ref="AE12:AJ12"/>
    <mergeCell ref="AK12:AP12"/>
    <mergeCell ref="AQ12:AT13"/>
    <mergeCell ref="Y13:AB13"/>
    <mergeCell ref="AE13:AH13"/>
    <mergeCell ref="AI13:AJ13"/>
    <mergeCell ref="AK13:AN13"/>
    <mergeCell ref="AO13:AP13"/>
    <mergeCell ref="C14:D14"/>
    <mergeCell ref="E14:M14"/>
    <mergeCell ref="N14:Q14"/>
    <mergeCell ref="R14:V14"/>
    <mergeCell ref="W14:X14"/>
    <mergeCell ref="Y14:AB14"/>
    <mergeCell ref="AY15:BB15"/>
    <mergeCell ref="AU14:AX14"/>
    <mergeCell ref="AY14:BB14"/>
    <mergeCell ref="C15:D15"/>
    <mergeCell ref="E15:M15"/>
    <mergeCell ref="N15:Q15"/>
    <mergeCell ref="R15:V15"/>
    <mergeCell ref="W15:X15"/>
    <mergeCell ref="Y15:AB15"/>
    <mergeCell ref="AC15:AD15"/>
    <mergeCell ref="AE15:AH15"/>
    <mergeCell ref="AC14:AD14"/>
    <mergeCell ref="AE14:AH14"/>
    <mergeCell ref="AI14:AJ14"/>
    <mergeCell ref="AK14:AN14"/>
    <mergeCell ref="AO14:AP14"/>
    <mergeCell ref="AQ14:AT14"/>
    <mergeCell ref="N16:Q16"/>
    <mergeCell ref="R16:V16"/>
    <mergeCell ref="W16:X16"/>
    <mergeCell ref="Y16:AB16"/>
    <mergeCell ref="AI15:AJ15"/>
    <mergeCell ref="AK15:AN15"/>
    <mergeCell ref="AO15:AP15"/>
    <mergeCell ref="AQ15:AT15"/>
    <mergeCell ref="AU15:AX15"/>
    <mergeCell ref="AI17:AJ17"/>
    <mergeCell ref="AK17:AN17"/>
    <mergeCell ref="AO17:AP17"/>
    <mergeCell ref="AQ17:AT17"/>
    <mergeCell ref="AU17:AX17"/>
    <mergeCell ref="AY17:BB17"/>
    <mergeCell ref="AU16:AX16"/>
    <mergeCell ref="AY16:BB16"/>
    <mergeCell ref="C17:D17"/>
    <mergeCell ref="E17:M17"/>
    <mergeCell ref="N17:Q17"/>
    <mergeCell ref="R17:V17"/>
    <mergeCell ref="W17:X17"/>
    <mergeCell ref="Y17:AB17"/>
    <mergeCell ref="AC17:AD17"/>
    <mergeCell ref="AE17:AH17"/>
    <mergeCell ref="AC16:AD16"/>
    <mergeCell ref="AE16:AH16"/>
    <mergeCell ref="AI16:AJ16"/>
    <mergeCell ref="AK16:AN16"/>
    <mergeCell ref="AO16:AP16"/>
    <mergeCell ref="AQ16:AT16"/>
    <mergeCell ref="C16:D16"/>
    <mergeCell ref="E16:M16"/>
    <mergeCell ref="AY19:BB19"/>
    <mergeCell ref="AU18:AX18"/>
    <mergeCell ref="AY18:BB18"/>
    <mergeCell ref="C19:D19"/>
    <mergeCell ref="E19:M19"/>
    <mergeCell ref="N19:Q19"/>
    <mergeCell ref="R19:V19"/>
    <mergeCell ref="W19:X19"/>
    <mergeCell ref="Y19:AB19"/>
    <mergeCell ref="AC19:AD19"/>
    <mergeCell ref="AE19:AH19"/>
    <mergeCell ref="AC18:AD18"/>
    <mergeCell ref="AE18:AH18"/>
    <mergeCell ref="AI18:AJ18"/>
    <mergeCell ref="AK18:AN18"/>
    <mergeCell ref="AO18:AP18"/>
    <mergeCell ref="AQ18:AT18"/>
    <mergeCell ref="C18:D18"/>
    <mergeCell ref="E18:M18"/>
    <mergeCell ref="N18:Q18"/>
    <mergeCell ref="R18:V18"/>
    <mergeCell ref="W18:X18"/>
    <mergeCell ref="Y18:AB18"/>
    <mergeCell ref="N20:Q20"/>
    <mergeCell ref="R20:V20"/>
    <mergeCell ref="W20:X20"/>
    <mergeCell ref="Y20:AB20"/>
    <mergeCell ref="AI19:AJ19"/>
    <mergeCell ref="AK19:AN19"/>
    <mergeCell ref="AO19:AP19"/>
    <mergeCell ref="AQ19:AT19"/>
    <mergeCell ref="AU19:AX19"/>
    <mergeCell ref="AI21:AJ21"/>
    <mergeCell ref="AK21:AN21"/>
    <mergeCell ref="AO21:AP21"/>
    <mergeCell ref="AQ21:AT21"/>
    <mergeCell ref="AU21:AX21"/>
    <mergeCell ref="AY21:BB21"/>
    <mergeCell ref="AU20:AX20"/>
    <mergeCell ref="AY20:BB20"/>
    <mergeCell ref="C21:D21"/>
    <mergeCell ref="E21:M21"/>
    <mergeCell ref="N21:Q21"/>
    <mergeCell ref="R21:V21"/>
    <mergeCell ref="W21:X21"/>
    <mergeCell ref="Y21:AB21"/>
    <mergeCell ref="AC21:AD21"/>
    <mergeCell ref="AE21:AH21"/>
    <mergeCell ref="AC20:AD20"/>
    <mergeCell ref="AE20:AH20"/>
    <mergeCell ref="AI20:AJ20"/>
    <mergeCell ref="AK20:AN20"/>
    <mergeCell ref="AO20:AP20"/>
    <mergeCell ref="AQ20:AT20"/>
    <mergeCell ref="C20:D20"/>
    <mergeCell ref="E20:M20"/>
    <mergeCell ref="AY23:BB23"/>
    <mergeCell ref="AU22:AX22"/>
    <mergeCell ref="AY22:BB22"/>
    <mergeCell ref="C23:D23"/>
    <mergeCell ref="E23:M23"/>
    <mergeCell ref="N23:Q23"/>
    <mergeCell ref="R23:V23"/>
    <mergeCell ref="W23:X23"/>
    <mergeCell ref="Y23:AB23"/>
    <mergeCell ref="AC23:AD23"/>
    <mergeCell ref="AE23:AH23"/>
    <mergeCell ref="AC22:AD22"/>
    <mergeCell ref="AE22:AH22"/>
    <mergeCell ref="AI22:AJ22"/>
    <mergeCell ref="AK22:AN22"/>
    <mergeCell ref="AO22:AP22"/>
    <mergeCell ref="AQ22:AT22"/>
    <mergeCell ref="C22:D22"/>
    <mergeCell ref="E22:M22"/>
    <mergeCell ref="N22:Q22"/>
    <mergeCell ref="R22:V22"/>
    <mergeCell ref="W22:X22"/>
    <mergeCell ref="Y22:AB22"/>
    <mergeCell ref="N24:Q24"/>
    <mergeCell ref="R24:V24"/>
    <mergeCell ref="W24:X24"/>
    <mergeCell ref="Y24:AB24"/>
    <mergeCell ref="AI23:AJ23"/>
    <mergeCell ref="AK23:AN23"/>
    <mergeCell ref="AO23:AP23"/>
    <mergeCell ref="AQ23:AT23"/>
    <mergeCell ref="AU23:AX23"/>
    <mergeCell ref="AI25:AJ25"/>
    <mergeCell ref="AK25:AN25"/>
    <mergeCell ref="AO25:AP25"/>
    <mergeCell ref="AQ25:AT25"/>
    <mergeCell ref="AU25:AX25"/>
    <mergeCell ref="AY25:BB25"/>
    <mergeCell ref="AU24:AX24"/>
    <mergeCell ref="AY24:BB24"/>
    <mergeCell ref="C25:D25"/>
    <mergeCell ref="E25:M25"/>
    <mergeCell ref="N25:Q25"/>
    <mergeCell ref="R25:V25"/>
    <mergeCell ref="W25:X25"/>
    <mergeCell ref="Y25:AB25"/>
    <mergeCell ref="AC25:AD25"/>
    <mergeCell ref="AE25:AH25"/>
    <mergeCell ref="AC24:AD24"/>
    <mergeCell ref="AE24:AH24"/>
    <mergeCell ref="AI24:AJ24"/>
    <mergeCell ref="AK24:AN24"/>
    <mergeCell ref="AO24:AP24"/>
    <mergeCell ref="AQ24:AT24"/>
    <mergeCell ref="C24:D24"/>
    <mergeCell ref="E24:M24"/>
    <mergeCell ref="AY27:BB27"/>
    <mergeCell ref="AU26:AX26"/>
    <mergeCell ref="AY26:BB26"/>
    <mergeCell ref="C27:D27"/>
    <mergeCell ref="E27:M27"/>
    <mergeCell ref="N27:Q27"/>
    <mergeCell ref="R27:V27"/>
    <mergeCell ref="W27:X27"/>
    <mergeCell ref="Y27:AB27"/>
    <mergeCell ref="AC27:AD27"/>
    <mergeCell ref="AE27:AH27"/>
    <mergeCell ref="AC26:AD26"/>
    <mergeCell ref="AE26:AH26"/>
    <mergeCell ref="AI26:AJ26"/>
    <mergeCell ref="AK26:AN26"/>
    <mergeCell ref="AO26:AP26"/>
    <mergeCell ref="AQ26:AT26"/>
    <mergeCell ref="C26:D26"/>
    <mergeCell ref="E26:M26"/>
    <mergeCell ref="N26:Q26"/>
    <mergeCell ref="R26:V26"/>
    <mergeCell ref="W26:X26"/>
    <mergeCell ref="Y26:AB26"/>
    <mergeCell ref="N28:Q28"/>
    <mergeCell ref="R28:V28"/>
    <mergeCell ref="W28:X28"/>
    <mergeCell ref="Y28:AB28"/>
    <mergeCell ref="AI27:AJ27"/>
    <mergeCell ref="AK27:AN27"/>
    <mergeCell ref="AO27:AP27"/>
    <mergeCell ref="AQ27:AT27"/>
    <mergeCell ref="AU27:AX27"/>
    <mergeCell ref="AI29:AJ29"/>
    <mergeCell ref="AK29:AN29"/>
    <mergeCell ref="AO29:AP29"/>
    <mergeCell ref="AQ29:AT29"/>
    <mergeCell ref="AU29:AX29"/>
    <mergeCell ref="AY29:BB29"/>
    <mergeCell ref="AU28:AX28"/>
    <mergeCell ref="AY28:BB28"/>
    <mergeCell ref="C29:D29"/>
    <mergeCell ref="E29:M29"/>
    <mergeCell ref="N29:Q29"/>
    <mergeCell ref="R29:V29"/>
    <mergeCell ref="W29:X29"/>
    <mergeCell ref="Y29:AB29"/>
    <mergeCell ref="AC29:AD29"/>
    <mergeCell ref="AE29:AH29"/>
    <mergeCell ref="AC28:AD28"/>
    <mergeCell ref="AE28:AH28"/>
    <mergeCell ref="AI28:AJ28"/>
    <mergeCell ref="AK28:AN28"/>
    <mergeCell ref="AO28:AP28"/>
    <mergeCell ref="AQ28:AT28"/>
    <mergeCell ref="C28:D28"/>
    <mergeCell ref="E28:M28"/>
    <mergeCell ref="AY31:BB31"/>
    <mergeCell ref="AU30:AX30"/>
    <mergeCell ref="AY30:BB30"/>
    <mergeCell ref="C31:D31"/>
    <mergeCell ref="E31:M31"/>
    <mergeCell ref="N31:Q31"/>
    <mergeCell ref="R31:V31"/>
    <mergeCell ref="W31:X31"/>
    <mergeCell ref="Y31:AB31"/>
    <mergeCell ref="AC31:AD31"/>
    <mergeCell ref="AE31:AH31"/>
    <mergeCell ref="AC30:AD30"/>
    <mergeCell ref="AE30:AH30"/>
    <mergeCell ref="AI30:AJ30"/>
    <mergeCell ref="AK30:AN30"/>
    <mergeCell ref="AO30:AP30"/>
    <mergeCell ref="AQ30:AT30"/>
    <mergeCell ref="C30:D30"/>
    <mergeCell ref="E30:M30"/>
    <mergeCell ref="N30:Q30"/>
    <mergeCell ref="R30:V30"/>
    <mergeCell ref="W30:X30"/>
    <mergeCell ref="Y30:AB30"/>
    <mergeCell ref="N32:Q32"/>
    <mergeCell ref="R32:V32"/>
    <mergeCell ref="W32:X32"/>
    <mergeCell ref="Y32:AB32"/>
    <mergeCell ref="AI31:AJ31"/>
    <mergeCell ref="AK31:AN31"/>
    <mergeCell ref="AO31:AP31"/>
    <mergeCell ref="AQ31:AT31"/>
    <mergeCell ref="AU31:AX31"/>
    <mergeCell ref="AI33:AJ33"/>
    <mergeCell ref="AK33:AN33"/>
    <mergeCell ref="AO33:AP33"/>
    <mergeCell ref="AQ33:AT33"/>
    <mergeCell ref="AU33:AX33"/>
    <mergeCell ref="AY33:BB33"/>
    <mergeCell ref="AU32:AX32"/>
    <mergeCell ref="AY32:BB32"/>
    <mergeCell ref="C33:D33"/>
    <mergeCell ref="E33:M33"/>
    <mergeCell ref="N33:Q33"/>
    <mergeCell ref="R33:V33"/>
    <mergeCell ref="W33:X33"/>
    <mergeCell ref="Y33:AB33"/>
    <mergeCell ref="AC33:AD33"/>
    <mergeCell ref="AE33:AH33"/>
    <mergeCell ref="AC32:AD32"/>
    <mergeCell ref="AE32:AH32"/>
    <mergeCell ref="AI32:AJ32"/>
    <mergeCell ref="AK32:AN32"/>
    <mergeCell ref="AO32:AP32"/>
    <mergeCell ref="AQ32:AT32"/>
    <mergeCell ref="C32:D32"/>
    <mergeCell ref="E32:M32"/>
    <mergeCell ref="V38:AG38"/>
    <mergeCell ref="C37:G37"/>
    <mergeCell ref="H37:L37"/>
    <mergeCell ref="M37:R37"/>
    <mergeCell ref="S37:Y37"/>
    <mergeCell ref="AS37:AT37"/>
    <mergeCell ref="AX37:AY37"/>
    <mergeCell ref="AQ34:AT34"/>
    <mergeCell ref="AY34:BB34"/>
    <mergeCell ref="C36:G36"/>
    <mergeCell ref="H36:L36"/>
    <mergeCell ref="M36:R36"/>
    <mergeCell ref="S36:Y36"/>
    <mergeCell ref="A34:V34"/>
    <mergeCell ref="W34:X34"/>
    <mergeCell ref="Y34:AB34"/>
    <mergeCell ref="AC34:AD34"/>
    <mergeCell ref="AE34:AH34"/>
    <mergeCell ref="AI34:AJ34"/>
  </mergeCells>
  <phoneticPr fontId="1"/>
  <dataValidations count="3">
    <dataValidation type="list" allowBlank="1" showInputMessage="1" showErrorMessage="1" sqref="G8:O8">
      <formula1>"0,4600,9300,37200"</formula1>
    </dataValidation>
    <dataValidation imeMode="off" allowBlank="1" showInputMessage="1" showErrorMessage="1" sqref="A14:A33 G9:N9 C37:R37 AC14:AE33 AS37:AT37 AX37:AY37 Y14:Y33 AO14:AP33 AI14:AK33 N14:V33"/>
    <dataValidation type="list" allowBlank="1" showInputMessage="1" showErrorMessage="1" sqref="B14:B33">
      <formula1>"日,月,火,水,木,金,土"</formula1>
    </dataValidation>
  </dataValidations>
  <printOptions horizontalCentered="1" verticalCentered="1"/>
  <pageMargins left="0.35433070866141736" right="0.31496062992125984" top="0.35433070866141736" bottom="0.35433070866141736" header="0.31496062992125984" footer="0.31496062992125984"/>
  <pageSetup paperSize="9" scale="8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FF0000"/>
  </sheetPr>
  <dimension ref="A1:BE39"/>
  <sheetViews>
    <sheetView showGridLines="0" view="pageBreakPreview" zoomScaleNormal="100" zoomScaleSheetLayoutView="100" workbookViewId="0">
      <selection activeCell="BE14" sqref="BE14"/>
    </sheetView>
  </sheetViews>
  <sheetFormatPr defaultRowHeight="13.5"/>
  <cols>
    <col min="1" max="2" width="2.625" style="2" customWidth="1"/>
    <col min="3" max="4" width="1.375" style="2" customWidth="1"/>
    <col min="5" max="6" width="5" style="2" customWidth="1"/>
    <col min="7" max="16" width="2.625" style="2" customWidth="1"/>
    <col min="17" max="17" width="2.125" style="2" customWidth="1"/>
    <col min="18" max="18" width="0.375" style="2" customWidth="1"/>
    <col min="19" max="19" width="3.875" style="2" customWidth="1"/>
    <col min="20" max="22" width="2" style="2" customWidth="1"/>
    <col min="23" max="23" width="6.75" style="2" customWidth="1"/>
    <col min="24" max="24" width="2.625" style="2" customWidth="1"/>
    <col min="25" max="54" width="1.625" style="2" customWidth="1"/>
    <col min="55" max="56" width="9" style="60"/>
    <col min="57" max="57" width="11.375" style="60" bestFit="1" customWidth="1"/>
    <col min="58" max="225" width="9" style="2"/>
    <col min="226" max="226" width="1.5" style="2" customWidth="1"/>
    <col min="227" max="240" width="2.625" style="2" customWidth="1"/>
    <col min="241" max="244" width="2.125" style="2" customWidth="1"/>
    <col min="245" max="248" width="2" style="2" customWidth="1"/>
    <col min="249" max="250" width="2.625" style="2" customWidth="1"/>
    <col min="251" max="278" width="1.5" style="2" customWidth="1"/>
    <col min="279" max="481" width="9" style="2"/>
    <col min="482" max="482" width="1.5" style="2" customWidth="1"/>
    <col min="483" max="496" width="2.625" style="2" customWidth="1"/>
    <col min="497" max="500" width="2.125" style="2" customWidth="1"/>
    <col min="501" max="504" width="2" style="2" customWidth="1"/>
    <col min="505" max="506" width="2.625" style="2" customWidth="1"/>
    <col min="507" max="534" width="1.5" style="2" customWidth="1"/>
    <col min="535" max="737" width="9" style="2"/>
    <col min="738" max="738" width="1.5" style="2" customWidth="1"/>
    <col min="739" max="752" width="2.625" style="2" customWidth="1"/>
    <col min="753" max="756" width="2.125" style="2" customWidth="1"/>
    <col min="757" max="760" width="2" style="2" customWidth="1"/>
    <col min="761" max="762" width="2.625" style="2" customWidth="1"/>
    <col min="763" max="790" width="1.5" style="2" customWidth="1"/>
    <col min="791" max="993" width="9" style="2"/>
    <col min="994" max="994" width="1.5" style="2" customWidth="1"/>
    <col min="995" max="1008" width="2.625" style="2" customWidth="1"/>
    <col min="1009" max="1012" width="2.125" style="2" customWidth="1"/>
    <col min="1013" max="1016" width="2" style="2" customWidth="1"/>
    <col min="1017" max="1018" width="2.625" style="2" customWidth="1"/>
    <col min="1019" max="1046" width="1.5" style="2" customWidth="1"/>
    <col min="1047" max="1249" width="9" style="2"/>
    <col min="1250" max="1250" width="1.5" style="2" customWidth="1"/>
    <col min="1251" max="1264" width="2.625" style="2" customWidth="1"/>
    <col min="1265" max="1268" width="2.125" style="2" customWidth="1"/>
    <col min="1269" max="1272" width="2" style="2" customWidth="1"/>
    <col min="1273" max="1274" width="2.625" style="2" customWidth="1"/>
    <col min="1275" max="1302" width="1.5" style="2" customWidth="1"/>
    <col min="1303" max="1505" width="9" style="2"/>
    <col min="1506" max="1506" width="1.5" style="2" customWidth="1"/>
    <col min="1507" max="1520" width="2.625" style="2" customWidth="1"/>
    <col min="1521" max="1524" width="2.125" style="2" customWidth="1"/>
    <col min="1525" max="1528" width="2" style="2" customWidth="1"/>
    <col min="1529" max="1530" width="2.625" style="2" customWidth="1"/>
    <col min="1531" max="1558" width="1.5" style="2" customWidth="1"/>
    <col min="1559" max="1761" width="9" style="2"/>
    <col min="1762" max="1762" width="1.5" style="2" customWidth="1"/>
    <col min="1763" max="1776" width="2.625" style="2" customWidth="1"/>
    <col min="1777" max="1780" width="2.125" style="2" customWidth="1"/>
    <col min="1781" max="1784" width="2" style="2" customWidth="1"/>
    <col min="1785" max="1786" width="2.625" style="2" customWidth="1"/>
    <col min="1787" max="1814" width="1.5" style="2" customWidth="1"/>
    <col min="1815" max="2017" width="9" style="2"/>
    <col min="2018" max="2018" width="1.5" style="2" customWidth="1"/>
    <col min="2019" max="2032" width="2.625" style="2" customWidth="1"/>
    <col min="2033" max="2036" width="2.125" style="2" customWidth="1"/>
    <col min="2037" max="2040" width="2" style="2" customWidth="1"/>
    <col min="2041" max="2042" width="2.625" style="2" customWidth="1"/>
    <col min="2043" max="2070" width="1.5" style="2" customWidth="1"/>
    <col min="2071" max="2273" width="9" style="2"/>
    <col min="2274" max="2274" width="1.5" style="2" customWidth="1"/>
    <col min="2275" max="2288" width="2.625" style="2" customWidth="1"/>
    <col min="2289" max="2292" width="2.125" style="2" customWidth="1"/>
    <col min="2293" max="2296" width="2" style="2" customWidth="1"/>
    <col min="2297" max="2298" width="2.625" style="2" customWidth="1"/>
    <col min="2299" max="2326" width="1.5" style="2" customWidth="1"/>
    <col min="2327" max="2529" width="9" style="2"/>
    <col min="2530" max="2530" width="1.5" style="2" customWidth="1"/>
    <col min="2531" max="2544" width="2.625" style="2" customWidth="1"/>
    <col min="2545" max="2548" width="2.125" style="2" customWidth="1"/>
    <col min="2549" max="2552" width="2" style="2" customWidth="1"/>
    <col min="2553" max="2554" width="2.625" style="2" customWidth="1"/>
    <col min="2555" max="2582" width="1.5" style="2" customWidth="1"/>
    <col min="2583" max="2785" width="9" style="2"/>
    <col min="2786" max="2786" width="1.5" style="2" customWidth="1"/>
    <col min="2787" max="2800" width="2.625" style="2" customWidth="1"/>
    <col min="2801" max="2804" width="2.125" style="2" customWidth="1"/>
    <col min="2805" max="2808" width="2" style="2" customWidth="1"/>
    <col min="2809" max="2810" width="2.625" style="2" customWidth="1"/>
    <col min="2811" max="2838" width="1.5" style="2" customWidth="1"/>
    <col min="2839" max="3041" width="9" style="2"/>
    <col min="3042" max="3042" width="1.5" style="2" customWidth="1"/>
    <col min="3043" max="3056" width="2.625" style="2" customWidth="1"/>
    <col min="3057" max="3060" width="2.125" style="2" customWidth="1"/>
    <col min="3061" max="3064" width="2" style="2" customWidth="1"/>
    <col min="3065" max="3066" width="2.625" style="2" customWidth="1"/>
    <col min="3067" max="3094" width="1.5" style="2" customWidth="1"/>
    <col min="3095" max="3297" width="9" style="2"/>
    <col min="3298" max="3298" width="1.5" style="2" customWidth="1"/>
    <col min="3299" max="3312" width="2.625" style="2" customWidth="1"/>
    <col min="3313" max="3316" width="2.125" style="2" customWidth="1"/>
    <col min="3317" max="3320" width="2" style="2" customWidth="1"/>
    <col min="3321" max="3322" width="2.625" style="2" customWidth="1"/>
    <col min="3323" max="3350" width="1.5" style="2" customWidth="1"/>
    <col min="3351" max="3553" width="9" style="2"/>
    <col min="3554" max="3554" width="1.5" style="2" customWidth="1"/>
    <col min="3555" max="3568" width="2.625" style="2" customWidth="1"/>
    <col min="3569" max="3572" width="2.125" style="2" customWidth="1"/>
    <col min="3573" max="3576" width="2" style="2" customWidth="1"/>
    <col min="3577" max="3578" width="2.625" style="2" customWidth="1"/>
    <col min="3579" max="3606" width="1.5" style="2" customWidth="1"/>
    <col min="3607" max="3809" width="9" style="2"/>
    <col min="3810" max="3810" width="1.5" style="2" customWidth="1"/>
    <col min="3811" max="3824" width="2.625" style="2" customWidth="1"/>
    <col min="3825" max="3828" width="2.125" style="2" customWidth="1"/>
    <col min="3829" max="3832" width="2" style="2" customWidth="1"/>
    <col min="3833" max="3834" width="2.625" style="2" customWidth="1"/>
    <col min="3835" max="3862" width="1.5" style="2" customWidth="1"/>
    <col min="3863" max="4065" width="9" style="2"/>
    <col min="4066" max="4066" width="1.5" style="2" customWidth="1"/>
    <col min="4067" max="4080" width="2.625" style="2" customWidth="1"/>
    <col min="4081" max="4084" width="2.125" style="2" customWidth="1"/>
    <col min="4085" max="4088" width="2" style="2" customWidth="1"/>
    <col min="4089" max="4090" width="2.625" style="2" customWidth="1"/>
    <col min="4091" max="4118" width="1.5" style="2" customWidth="1"/>
    <col min="4119" max="4321" width="9" style="2"/>
    <col min="4322" max="4322" width="1.5" style="2" customWidth="1"/>
    <col min="4323" max="4336" width="2.625" style="2" customWidth="1"/>
    <col min="4337" max="4340" width="2.125" style="2" customWidth="1"/>
    <col min="4341" max="4344" width="2" style="2" customWidth="1"/>
    <col min="4345" max="4346" width="2.625" style="2" customWidth="1"/>
    <col min="4347" max="4374" width="1.5" style="2" customWidth="1"/>
    <col min="4375" max="4577" width="9" style="2"/>
    <col min="4578" max="4578" width="1.5" style="2" customWidth="1"/>
    <col min="4579" max="4592" width="2.625" style="2" customWidth="1"/>
    <col min="4593" max="4596" width="2.125" style="2" customWidth="1"/>
    <col min="4597" max="4600" width="2" style="2" customWidth="1"/>
    <col min="4601" max="4602" width="2.625" style="2" customWidth="1"/>
    <col min="4603" max="4630" width="1.5" style="2" customWidth="1"/>
    <col min="4631" max="4833" width="9" style="2"/>
    <col min="4834" max="4834" width="1.5" style="2" customWidth="1"/>
    <col min="4835" max="4848" width="2.625" style="2" customWidth="1"/>
    <col min="4849" max="4852" width="2.125" style="2" customWidth="1"/>
    <col min="4853" max="4856" width="2" style="2" customWidth="1"/>
    <col min="4857" max="4858" width="2.625" style="2" customWidth="1"/>
    <col min="4859" max="4886" width="1.5" style="2" customWidth="1"/>
    <col min="4887" max="5089" width="9" style="2"/>
    <col min="5090" max="5090" width="1.5" style="2" customWidth="1"/>
    <col min="5091" max="5104" width="2.625" style="2" customWidth="1"/>
    <col min="5105" max="5108" width="2.125" style="2" customWidth="1"/>
    <col min="5109" max="5112" width="2" style="2" customWidth="1"/>
    <col min="5113" max="5114" width="2.625" style="2" customWidth="1"/>
    <col min="5115" max="5142" width="1.5" style="2" customWidth="1"/>
    <col min="5143" max="5345" width="9" style="2"/>
    <col min="5346" max="5346" width="1.5" style="2" customWidth="1"/>
    <col min="5347" max="5360" width="2.625" style="2" customWidth="1"/>
    <col min="5361" max="5364" width="2.125" style="2" customWidth="1"/>
    <col min="5365" max="5368" width="2" style="2" customWidth="1"/>
    <col min="5369" max="5370" width="2.625" style="2" customWidth="1"/>
    <col min="5371" max="5398" width="1.5" style="2" customWidth="1"/>
    <col min="5399" max="5601" width="9" style="2"/>
    <col min="5602" max="5602" width="1.5" style="2" customWidth="1"/>
    <col min="5603" max="5616" width="2.625" style="2" customWidth="1"/>
    <col min="5617" max="5620" width="2.125" style="2" customWidth="1"/>
    <col min="5621" max="5624" width="2" style="2" customWidth="1"/>
    <col min="5625" max="5626" width="2.625" style="2" customWidth="1"/>
    <col min="5627" max="5654" width="1.5" style="2" customWidth="1"/>
    <col min="5655" max="5857" width="9" style="2"/>
    <col min="5858" max="5858" width="1.5" style="2" customWidth="1"/>
    <col min="5859" max="5872" width="2.625" style="2" customWidth="1"/>
    <col min="5873" max="5876" width="2.125" style="2" customWidth="1"/>
    <col min="5877" max="5880" width="2" style="2" customWidth="1"/>
    <col min="5881" max="5882" width="2.625" style="2" customWidth="1"/>
    <col min="5883" max="5910" width="1.5" style="2" customWidth="1"/>
    <col min="5911" max="6113" width="9" style="2"/>
    <col min="6114" max="6114" width="1.5" style="2" customWidth="1"/>
    <col min="6115" max="6128" width="2.625" style="2" customWidth="1"/>
    <col min="6129" max="6132" width="2.125" style="2" customWidth="1"/>
    <col min="6133" max="6136" width="2" style="2" customWidth="1"/>
    <col min="6137" max="6138" width="2.625" style="2" customWidth="1"/>
    <col min="6139" max="6166" width="1.5" style="2" customWidth="1"/>
    <col min="6167" max="6369" width="9" style="2"/>
    <col min="6370" max="6370" width="1.5" style="2" customWidth="1"/>
    <col min="6371" max="6384" width="2.625" style="2" customWidth="1"/>
    <col min="6385" max="6388" width="2.125" style="2" customWidth="1"/>
    <col min="6389" max="6392" width="2" style="2" customWidth="1"/>
    <col min="6393" max="6394" width="2.625" style="2" customWidth="1"/>
    <col min="6395" max="6422" width="1.5" style="2" customWidth="1"/>
    <col min="6423" max="6625" width="9" style="2"/>
    <col min="6626" max="6626" width="1.5" style="2" customWidth="1"/>
    <col min="6627" max="6640" width="2.625" style="2" customWidth="1"/>
    <col min="6641" max="6644" width="2.125" style="2" customWidth="1"/>
    <col min="6645" max="6648" width="2" style="2" customWidth="1"/>
    <col min="6649" max="6650" width="2.625" style="2" customWidth="1"/>
    <col min="6651" max="6678" width="1.5" style="2" customWidth="1"/>
    <col min="6679" max="6881" width="9" style="2"/>
    <col min="6882" max="6882" width="1.5" style="2" customWidth="1"/>
    <col min="6883" max="6896" width="2.625" style="2" customWidth="1"/>
    <col min="6897" max="6900" width="2.125" style="2" customWidth="1"/>
    <col min="6901" max="6904" width="2" style="2" customWidth="1"/>
    <col min="6905" max="6906" width="2.625" style="2" customWidth="1"/>
    <col min="6907" max="6934" width="1.5" style="2" customWidth="1"/>
    <col min="6935" max="7137" width="9" style="2"/>
    <col min="7138" max="7138" width="1.5" style="2" customWidth="1"/>
    <col min="7139" max="7152" width="2.625" style="2" customWidth="1"/>
    <col min="7153" max="7156" width="2.125" style="2" customWidth="1"/>
    <col min="7157" max="7160" width="2" style="2" customWidth="1"/>
    <col min="7161" max="7162" width="2.625" style="2" customWidth="1"/>
    <col min="7163" max="7190" width="1.5" style="2" customWidth="1"/>
    <col min="7191" max="7393" width="9" style="2"/>
    <col min="7394" max="7394" width="1.5" style="2" customWidth="1"/>
    <col min="7395" max="7408" width="2.625" style="2" customWidth="1"/>
    <col min="7409" max="7412" width="2.125" style="2" customWidth="1"/>
    <col min="7413" max="7416" width="2" style="2" customWidth="1"/>
    <col min="7417" max="7418" width="2.625" style="2" customWidth="1"/>
    <col min="7419" max="7446" width="1.5" style="2" customWidth="1"/>
    <col min="7447" max="7649" width="9" style="2"/>
    <col min="7650" max="7650" width="1.5" style="2" customWidth="1"/>
    <col min="7651" max="7664" width="2.625" style="2" customWidth="1"/>
    <col min="7665" max="7668" width="2.125" style="2" customWidth="1"/>
    <col min="7669" max="7672" width="2" style="2" customWidth="1"/>
    <col min="7673" max="7674" width="2.625" style="2" customWidth="1"/>
    <col min="7675" max="7702" width="1.5" style="2" customWidth="1"/>
    <col min="7703" max="7905" width="9" style="2"/>
    <col min="7906" max="7906" width="1.5" style="2" customWidth="1"/>
    <col min="7907" max="7920" width="2.625" style="2" customWidth="1"/>
    <col min="7921" max="7924" width="2.125" style="2" customWidth="1"/>
    <col min="7925" max="7928" width="2" style="2" customWidth="1"/>
    <col min="7929" max="7930" width="2.625" style="2" customWidth="1"/>
    <col min="7931" max="7958" width="1.5" style="2" customWidth="1"/>
    <col min="7959" max="8161" width="9" style="2"/>
    <col min="8162" max="8162" width="1.5" style="2" customWidth="1"/>
    <col min="8163" max="8176" width="2.625" style="2" customWidth="1"/>
    <col min="8177" max="8180" width="2.125" style="2" customWidth="1"/>
    <col min="8181" max="8184" width="2" style="2" customWidth="1"/>
    <col min="8185" max="8186" width="2.625" style="2" customWidth="1"/>
    <col min="8187" max="8214" width="1.5" style="2" customWidth="1"/>
    <col min="8215" max="8417" width="9" style="2"/>
    <col min="8418" max="8418" width="1.5" style="2" customWidth="1"/>
    <col min="8419" max="8432" width="2.625" style="2" customWidth="1"/>
    <col min="8433" max="8436" width="2.125" style="2" customWidth="1"/>
    <col min="8437" max="8440" width="2" style="2" customWidth="1"/>
    <col min="8441" max="8442" width="2.625" style="2" customWidth="1"/>
    <col min="8443" max="8470" width="1.5" style="2" customWidth="1"/>
    <col min="8471" max="8673" width="9" style="2"/>
    <col min="8674" max="8674" width="1.5" style="2" customWidth="1"/>
    <col min="8675" max="8688" width="2.625" style="2" customWidth="1"/>
    <col min="8689" max="8692" width="2.125" style="2" customWidth="1"/>
    <col min="8693" max="8696" width="2" style="2" customWidth="1"/>
    <col min="8697" max="8698" width="2.625" style="2" customWidth="1"/>
    <col min="8699" max="8726" width="1.5" style="2" customWidth="1"/>
    <col min="8727" max="8929" width="9" style="2"/>
    <col min="8930" max="8930" width="1.5" style="2" customWidth="1"/>
    <col min="8931" max="8944" width="2.625" style="2" customWidth="1"/>
    <col min="8945" max="8948" width="2.125" style="2" customWidth="1"/>
    <col min="8949" max="8952" width="2" style="2" customWidth="1"/>
    <col min="8953" max="8954" width="2.625" style="2" customWidth="1"/>
    <col min="8955" max="8982" width="1.5" style="2" customWidth="1"/>
    <col min="8983" max="9185" width="9" style="2"/>
    <col min="9186" max="9186" width="1.5" style="2" customWidth="1"/>
    <col min="9187" max="9200" width="2.625" style="2" customWidth="1"/>
    <col min="9201" max="9204" width="2.125" style="2" customWidth="1"/>
    <col min="9205" max="9208" width="2" style="2" customWidth="1"/>
    <col min="9209" max="9210" width="2.625" style="2" customWidth="1"/>
    <col min="9211" max="9238" width="1.5" style="2" customWidth="1"/>
    <col min="9239" max="9441" width="9" style="2"/>
    <col min="9442" max="9442" width="1.5" style="2" customWidth="1"/>
    <col min="9443" max="9456" width="2.625" style="2" customWidth="1"/>
    <col min="9457" max="9460" width="2.125" style="2" customWidth="1"/>
    <col min="9461" max="9464" width="2" style="2" customWidth="1"/>
    <col min="9465" max="9466" width="2.625" style="2" customWidth="1"/>
    <col min="9467" max="9494" width="1.5" style="2" customWidth="1"/>
    <col min="9495" max="9697" width="9" style="2"/>
    <col min="9698" max="9698" width="1.5" style="2" customWidth="1"/>
    <col min="9699" max="9712" width="2.625" style="2" customWidth="1"/>
    <col min="9713" max="9716" width="2.125" style="2" customWidth="1"/>
    <col min="9717" max="9720" width="2" style="2" customWidth="1"/>
    <col min="9721" max="9722" width="2.625" style="2" customWidth="1"/>
    <col min="9723" max="9750" width="1.5" style="2" customWidth="1"/>
    <col min="9751" max="9953" width="9" style="2"/>
    <col min="9954" max="9954" width="1.5" style="2" customWidth="1"/>
    <col min="9955" max="9968" width="2.625" style="2" customWidth="1"/>
    <col min="9969" max="9972" width="2.125" style="2" customWidth="1"/>
    <col min="9973" max="9976" width="2" style="2" customWidth="1"/>
    <col min="9977" max="9978" width="2.625" style="2" customWidth="1"/>
    <col min="9979" max="10006" width="1.5" style="2" customWidth="1"/>
    <col min="10007" max="10209" width="9" style="2"/>
    <col min="10210" max="10210" width="1.5" style="2" customWidth="1"/>
    <col min="10211" max="10224" width="2.625" style="2" customWidth="1"/>
    <col min="10225" max="10228" width="2.125" style="2" customWidth="1"/>
    <col min="10229" max="10232" width="2" style="2" customWidth="1"/>
    <col min="10233" max="10234" width="2.625" style="2" customWidth="1"/>
    <col min="10235" max="10262" width="1.5" style="2" customWidth="1"/>
    <col min="10263" max="10465" width="9" style="2"/>
    <col min="10466" max="10466" width="1.5" style="2" customWidth="1"/>
    <col min="10467" max="10480" width="2.625" style="2" customWidth="1"/>
    <col min="10481" max="10484" width="2.125" style="2" customWidth="1"/>
    <col min="10485" max="10488" width="2" style="2" customWidth="1"/>
    <col min="10489" max="10490" width="2.625" style="2" customWidth="1"/>
    <col min="10491" max="10518" width="1.5" style="2" customWidth="1"/>
    <col min="10519" max="10721" width="9" style="2"/>
    <col min="10722" max="10722" width="1.5" style="2" customWidth="1"/>
    <col min="10723" max="10736" width="2.625" style="2" customWidth="1"/>
    <col min="10737" max="10740" width="2.125" style="2" customWidth="1"/>
    <col min="10741" max="10744" width="2" style="2" customWidth="1"/>
    <col min="10745" max="10746" width="2.625" style="2" customWidth="1"/>
    <col min="10747" max="10774" width="1.5" style="2" customWidth="1"/>
    <col min="10775" max="10977" width="9" style="2"/>
    <col min="10978" max="10978" width="1.5" style="2" customWidth="1"/>
    <col min="10979" max="10992" width="2.625" style="2" customWidth="1"/>
    <col min="10993" max="10996" width="2.125" style="2" customWidth="1"/>
    <col min="10997" max="11000" width="2" style="2" customWidth="1"/>
    <col min="11001" max="11002" width="2.625" style="2" customWidth="1"/>
    <col min="11003" max="11030" width="1.5" style="2" customWidth="1"/>
    <col min="11031" max="11233" width="9" style="2"/>
    <col min="11234" max="11234" width="1.5" style="2" customWidth="1"/>
    <col min="11235" max="11248" width="2.625" style="2" customWidth="1"/>
    <col min="11249" max="11252" width="2.125" style="2" customWidth="1"/>
    <col min="11253" max="11256" width="2" style="2" customWidth="1"/>
    <col min="11257" max="11258" width="2.625" style="2" customWidth="1"/>
    <col min="11259" max="11286" width="1.5" style="2" customWidth="1"/>
    <col min="11287" max="11489" width="9" style="2"/>
    <col min="11490" max="11490" width="1.5" style="2" customWidth="1"/>
    <col min="11491" max="11504" width="2.625" style="2" customWidth="1"/>
    <col min="11505" max="11508" width="2.125" style="2" customWidth="1"/>
    <col min="11509" max="11512" width="2" style="2" customWidth="1"/>
    <col min="11513" max="11514" width="2.625" style="2" customWidth="1"/>
    <col min="11515" max="11542" width="1.5" style="2" customWidth="1"/>
    <col min="11543" max="11745" width="9" style="2"/>
    <col min="11746" max="11746" width="1.5" style="2" customWidth="1"/>
    <col min="11747" max="11760" width="2.625" style="2" customWidth="1"/>
    <col min="11761" max="11764" width="2.125" style="2" customWidth="1"/>
    <col min="11765" max="11768" width="2" style="2" customWidth="1"/>
    <col min="11769" max="11770" width="2.625" style="2" customWidth="1"/>
    <col min="11771" max="11798" width="1.5" style="2" customWidth="1"/>
    <col min="11799" max="12001" width="9" style="2"/>
    <col min="12002" max="12002" width="1.5" style="2" customWidth="1"/>
    <col min="12003" max="12016" width="2.625" style="2" customWidth="1"/>
    <col min="12017" max="12020" width="2.125" style="2" customWidth="1"/>
    <col min="12021" max="12024" width="2" style="2" customWidth="1"/>
    <col min="12025" max="12026" width="2.625" style="2" customWidth="1"/>
    <col min="12027" max="12054" width="1.5" style="2" customWidth="1"/>
    <col min="12055" max="12257" width="9" style="2"/>
    <col min="12258" max="12258" width="1.5" style="2" customWidth="1"/>
    <col min="12259" max="12272" width="2.625" style="2" customWidth="1"/>
    <col min="12273" max="12276" width="2.125" style="2" customWidth="1"/>
    <col min="12277" max="12280" width="2" style="2" customWidth="1"/>
    <col min="12281" max="12282" width="2.625" style="2" customWidth="1"/>
    <col min="12283" max="12310" width="1.5" style="2" customWidth="1"/>
    <col min="12311" max="12513" width="9" style="2"/>
    <col min="12514" max="12514" width="1.5" style="2" customWidth="1"/>
    <col min="12515" max="12528" width="2.625" style="2" customWidth="1"/>
    <col min="12529" max="12532" width="2.125" style="2" customWidth="1"/>
    <col min="12533" max="12536" width="2" style="2" customWidth="1"/>
    <col min="12537" max="12538" width="2.625" style="2" customWidth="1"/>
    <col min="12539" max="12566" width="1.5" style="2" customWidth="1"/>
    <col min="12567" max="12769" width="9" style="2"/>
    <col min="12770" max="12770" width="1.5" style="2" customWidth="1"/>
    <col min="12771" max="12784" width="2.625" style="2" customWidth="1"/>
    <col min="12785" max="12788" width="2.125" style="2" customWidth="1"/>
    <col min="12789" max="12792" width="2" style="2" customWidth="1"/>
    <col min="12793" max="12794" width="2.625" style="2" customWidth="1"/>
    <col min="12795" max="12822" width="1.5" style="2" customWidth="1"/>
    <col min="12823" max="13025" width="9" style="2"/>
    <col min="13026" max="13026" width="1.5" style="2" customWidth="1"/>
    <col min="13027" max="13040" width="2.625" style="2" customWidth="1"/>
    <col min="13041" max="13044" width="2.125" style="2" customWidth="1"/>
    <col min="13045" max="13048" width="2" style="2" customWidth="1"/>
    <col min="13049" max="13050" width="2.625" style="2" customWidth="1"/>
    <col min="13051" max="13078" width="1.5" style="2" customWidth="1"/>
    <col min="13079" max="13281" width="9" style="2"/>
    <col min="13282" max="13282" width="1.5" style="2" customWidth="1"/>
    <col min="13283" max="13296" width="2.625" style="2" customWidth="1"/>
    <col min="13297" max="13300" width="2.125" style="2" customWidth="1"/>
    <col min="13301" max="13304" width="2" style="2" customWidth="1"/>
    <col min="13305" max="13306" width="2.625" style="2" customWidth="1"/>
    <col min="13307" max="13334" width="1.5" style="2" customWidth="1"/>
    <col min="13335" max="13537" width="9" style="2"/>
    <col min="13538" max="13538" width="1.5" style="2" customWidth="1"/>
    <col min="13539" max="13552" width="2.625" style="2" customWidth="1"/>
    <col min="13553" max="13556" width="2.125" style="2" customWidth="1"/>
    <col min="13557" max="13560" width="2" style="2" customWidth="1"/>
    <col min="13561" max="13562" width="2.625" style="2" customWidth="1"/>
    <col min="13563" max="13590" width="1.5" style="2" customWidth="1"/>
    <col min="13591" max="13793" width="9" style="2"/>
    <col min="13794" max="13794" width="1.5" style="2" customWidth="1"/>
    <col min="13795" max="13808" width="2.625" style="2" customWidth="1"/>
    <col min="13809" max="13812" width="2.125" style="2" customWidth="1"/>
    <col min="13813" max="13816" width="2" style="2" customWidth="1"/>
    <col min="13817" max="13818" width="2.625" style="2" customWidth="1"/>
    <col min="13819" max="13846" width="1.5" style="2" customWidth="1"/>
    <col min="13847" max="14049" width="9" style="2"/>
    <col min="14050" max="14050" width="1.5" style="2" customWidth="1"/>
    <col min="14051" max="14064" width="2.625" style="2" customWidth="1"/>
    <col min="14065" max="14068" width="2.125" style="2" customWidth="1"/>
    <col min="14069" max="14072" width="2" style="2" customWidth="1"/>
    <col min="14073" max="14074" width="2.625" style="2" customWidth="1"/>
    <col min="14075" max="14102" width="1.5" style="2" customWidth="1"/>
    <col min="14103" max="14305" width="9" style="2"/>
    <col min="14306" max="14306" width="1.5" style="2" customWidth="1"/>
    <col min="14307" max="14320" width="2.625" style="2" customWidth="1"/>
    <col min="14321" max="14324" width="2.125" style="2" customWidth="1"/>
    <col min="14325" max="14328" width="2" style="2" customWidth="1"/>
    <col min="14329" max="14330" width="2.625" style="2" customWidth="1"/>
    <col min="14331" max="14358" width="1.5" style="2" customWidth="1"/>
    <col min="14359" max="14561" width="9" style="2"/>
    <col min="14562" max="14562" width="1.5" style="2" customWidth="1"/>
    <col min="14563" max="14576" width="2.625" style="2" customWidth="1"/>
    <col min="14577" max="14580" width="2.125" style="2" customWidth="1"/>
    <col min="14581" max="14584" width="2" style="2" customWidth="1"/>
    <col min="14585" max="14586" width="2.625" style="2" customWidth="1"/>
    <col min="14587" max="14614" width="1.5" style="2" customWidth="1"/>
    <col min="14615" max="14817" width="9" style="2"/>
    <col min="14818" max="14818" width="1.5" style="2" customWidth="1"/>
    <col min="14819" max="14832" width="2.625" style="2" customWidth="1"/>
    <col min="14833" max="14836" width="2.125" style="2" customWidth="1"/>
    <col min="14837" max="14840" width="2" style="2" customWidth="1"/>
    <col min="14841" max="14842" width="2.625" style="2" customWidth="1"/>
    <col min="14843" max="14870" width="1.5" style="2" customWidth="1"/>
    <col min="14871" max="15073" width="9" style="2"/>
    <col min="15074" max="15074" width="1.5" style="2" customWidth="1"/>
    <col min="15075" max="15088" width="2.625" style="2" customWidth="1"/>
    <col min="15089" max="15092" width="2.125" style="2" customWidth="1"/>
    <col min="15093" max="15096" width="2" style="2" customWidth="1"/>
    <col min="15097" max="15098" width="2.625" style="2" customWidth="1"/>
    <col min="15099" max="15126" width="1.5" style="2" customWidth="1"/>
    <col min="15127" max="15329" width="9" style="2"/>
    <col min="15330" max="15330" width="1.5" style="2" customWidth="1"/>
    <col min="15331" max="15344" width="2.625" style="2" customWidth="1"/>
    <col min="15345" max="15348" width="2.125" style="2" customWidth="1"/>
    <col min="15349" max="15352" width="2" style="2" customWidth="1"/>
    <col min="15353" max="15354" width="2.625" style="2" customWidth="1"/>
    <col min="15355" max="15382" width="1.5" style="2" customWidth="1"/>
    <col min="15383" max="15585" width="9" style="2"/>
    <col min="15586" max="15586" width="1.5" style="2" customWidth="1"/>
    <col min="15587" max="15600" width="2.625" style="2" customWidth="1"/>
    <col min="15601" max="15604" width="2.125" style="2" customWidth="1"/>
    <col min="15605" max="15608" width="2" style="2" customWidth="1"/>
    <col min="15609" max="15610" width="2.625" style="2" customWidth="1"/>
    <col min="15611" max="15638" width="1.5" style="2" customWidth="1"/>
    <col min="15639" max="15841" width="9" style="2"/>
    <col min="15842" max="15842" width="1.5" style="2" customWidth="1"/>
    <col min="15843" max="15856" width="2.625" style="2" customWidth="1"/>
    <col min="15857" max="15860" width="2.125" style="2" customWidth="1"/>
    <col min="15861" max="15864" width="2" style="2" customWidth="1"/>
    <col min="15865" max="15866" width="2.625" style="2" customWidth="1"/>
    <col min="15867" max="15894" width="1.5" style="2" customWidth="1"/>
    <col min="15895" max="16097" width="9" style="2"/>
    <col min="16098" max="16098" width="1.5" style="2" customWidth="1"/>
    <col min="16099" max="16112" width="2.625" style="2" customWidth="1"/>
    <col min="16113" max="16116" width="2.125" style="2" customWidth="1"/>
    <col min="16117" max="16120" width="2" style="2" customWidth="1"/>
    <col min="16121" max="16122" width="2.625" style="2" customWidth="1"/>
    <col min="16123" max="16150" width="1.5" style="2" customWidth="1"/>
    <col min="16151" max="16384" width="9" style="2"/>
  </cols>
  <sheetData>
    <row r="1" spans="1:57" ht="24.7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9" t="s">
        <v>49</v>
      </c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78"/>
      <c r="AV1" s="178"/>
      <c r="AW1" s="178"/>
      <c r="AX1" s="178"/>
      <c r="AY1" s="178"/>
      <c r="AZ1" s="178"/>
      <c r="BA1" s="178"/>
      <c r="BB1" s="178"/>
    </row>
    <row r="2" spans="1:57" ht="17.100000000000001" customHeight="1">
      <c r="A2" s="179" t="s">
        <v>33</v>
      </c>
      <c r="B2" s="179"/>
      <c r="C2" s="180"/>
      <c r="D2" s="180"/>
      <c r="E2" s="44" t="s">
        <v>0</v>
      </c>
      <c r="F2" s="180"/>
      <c r="G2" s="180"/>
      <c r="H2" s="5" t="s">
        <v>1</v>
      </c>
      <c r="I2" s="5"/>
      <c r="J2" s="63" t="str">
        <f>IF(OR(C2="元",C2=1),IF(OR(F2="",F2&gt;=10),"","※この様式は元年10月以降用です。"),"")</f>
        <v/>
      </c>
      <c r="K2" s="6"/>
      <c r="L2" s="6"/>
      <c r="M2" s="6"/>
      <c r="N2" s="6"/>
      <c r="O2" s="6"/>
      <c r="P2" s="6"/>
      <c r="Q2" s="6"/>
      <c r="R2" s="6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1:57" ht="6" customHeight="1">
      <c r="A3" s="4"/>
      <c r="B3" s="4"/>
      <c r="C3" s="4"/>
      <c r="D3" s="4"/>
      <c r="E3" s="5"/>
      <c r="F3" s="4"/>
      <c r="G3" s="3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7" ht="19.5" customHeight="1">
      <c r="A4" s="140" t="s">
        <v>2</v>
      </c>
      <c r="B4" s="141"/>
      <c r="C4" s="141"/>
      <c r="D4" s="141"/>
      <c r="E4" s="141"/>
      <c r="F4" s="142"/>
      <c r="G4" s="181" t="s">
        <v>55</v>
      </c>
      <c r="H4" s="182"/>
      <c r="I4" s="182"/>
      <c r="J4" s="182"/>
      <c r="K4" s="182"/>
      <c r="L4" s="182"/>
      <c r="M4" s="182"/>
      <c r="N4" s="182"/>
      <c r="O4" s="182"/>
      <c r="P4" s="183"/>
      <c r="Q4" s="41"/>
      <c r="R4" s="41"/>
      <c r="S4" s="41"/>
      <c r="T4" s="41"/>
      <c r="U4" s="41"/>
      <c r="W4" s="12"/>
      <c r="X4" s="12"/>
      <c r="Y4" s="29" t="s">
        <v>3</v>
      </c>
      <c r="Z4" s="8"/>
      <c r="AA4" s="8"/>
      <c r="AB4" s="8"/>
      <c r="AC4" s="8"/>
      <c r="AD4" s="9"/>
      <c r="AE4" s="184"/>
      <c r="AF4" s="176"/>
      <c r="AG4" s="185"/>
      <c r="AH4" s="18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7"/>
    </row>
    <row r="5" spans="1:57" ht="19.5" customHeight="1">
      <c r="A5" s="140" t="s">
        <v>4</v>
      </c>
      <c r="B5" s="141"/>
      <c r="C5" s="141"/>
      <c r="D5" s="141"/>
      <c r="E5" s="141"/>
      <c r="F5" s="142"/>
      <c r="G5" s="30"/>
      <c r="H5" s="31"/>
      <c r="I5" s="31"/>
      <c r="J5" s="31"/>
      <c r="K5" s="31"/>
      <c r="L5" s="31"/>
      <c r="M5" s="31"/>
      <c r="N5" s="31"/>
      <c r="O5" s="32"/>
      <c r="P5" s="33"/>
      <c r="Q5" s="7" t="s">
        <v>51</v>
      </c>
      <c r="R5" s="26"/>
      <c r="S5" s="26"/>
      <c r="T5" s="26"/>
      <c r="U5" s="26"/>
      <c r="V5" s="8"/>
      <c r="W5" s="8"/>
      <c r="X5" s="9"/>
      <c r="Y5" s="34" t="s">
        <v>5</v>
      </c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8"/>
    </row>
    <row r="6" spans="1:57" ht="19.5" customHeight="1">
      <c r="A6" s="154" t="s">
        <v>24</v>
      </c>
      <c r="B6" s="155"/>
      <c r="C6" s="155"/>
      <c r="D6" s="155"/>
      <c r="E6" s="155"/>
      <c r="F6" s="156"/>
      <c r="G6" s="157"/>
      <c r="H6" s="158"/>
      <c r="I6" s="158"/>
      <c r="J6" s="158"/>
      <c r="K6" s="158"/>
      <c r="L6" s="158"/>
      <c r="M6" s="158"/>
      <c r="N6" s="158"/>
      <c r="O6" s="158"/>
      <c r="P6" s="159"/>
      <c r="Q6" s="160"/>
      <c r="R6" s="161"/>
      <c r="S6" s="161"/>
      <c r="T6" s="161"/>
      <c r="U6" s="161"/>
      <c r="V6" s="161"/>
      <c r="W6" s="161"/>
      <c r="X6" s="162"/>
      <c r="Y6" s="11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4"/>
    </row>
    <row r="7" spans="1:57" ht="19.5" customHeight="1">
      <c r="A7" s="165" t="s">
        <v>25</v>
      </c>
      <c r="B7" s="166"/>
      <c r="C7" s="166"/>
      <c r="D7" s="166"/>
      <c r="E7" s="166"/>
      <c r="F7" s="167"/>
      <c r="G7" s="168"/>
      <c r="H7" s="169"/>
      <c r="I7" s="169"/>
      <c r="J7" s="169"/>
      <c r="K7" s="169"/>
      <c r="L7" s="169"/>
      <c r="M7" s="169"/>
      <c r="N7" s="169"/>
      <c r="O7" s="169"/>
      <c r="P7" s="170"/>
      <c r="Q7" s="7" t="s">
        <v>52</v>
      </c>
      <c r="R7" s="26"/>
      <c r="S7" s="8"/>
      <c r="T7" s="8"/>
      <c r="U7" s="8"/>
      <c r="V7" s="8"/>
      <c r="W7" s="8"/>
      <c r="X7" s="9"/>
      <c r="Y7" s="11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4"/>
    </row>
    <row r="8" spans="1:57" ht="19.5" customHeight="1">
      <c r="A8" s="140" t="s">
        <v>6</v>
      </c>
      <c r="B8" s="141"/>
      <c r="C8" s="141"/>
      <c r="D8" s="141"/>
      <c r="E8" s="141"/>
      <c r="F8" s="142"/>
      <c r="G8" s="171"/>
      <c r="H8" s="172"/>
      <c r="I8" s="172"/>
      <c r="J8" s="172"/>
      <c r="K8" s="172"/>
      <c r="L8" s="172"/>
      <c r="M8" s="172"/>
      <c r="N8" s="172"/>
      <c r="O8" s="172"/>
      <c r="P8" s="15" t="s">
        <v>7</v>
      </c>
      <c r="Q8" s="173"/>
      <c r="R8" s="174"/>
      <c r="S8" s="174"/>
      <c r="T8" s="174"/>
      <c r="U8" s="174"/>
      <c r="V8" s="174"/>
      <c r="W8" s="174"/>
      <c r="X8" s="175"/>
      <c r="Y8" s="11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4"/>
    </row>
    <row r="9" spans="1:57" ht="19.5" customHeight="1">
      <c r="A9" s="140" t="s">
        <v>26</v>
      </c>
      <c r="B9" s="141"/>
      <c r="C9" s="141"/>
      <c r="D9" s="141"/>
      <c r="E9" s="141"/>
      <c r="F9" s="142"/>
      <c r="G9" s="143"/>
      <c r="H9" s="144"/>
      <c r="I9" s="144"/>
      <c r="J9" s="144"/>
      <c r="K9" s="144"/>
      <c r="L9" s="144"/>
      <c r="M9" s="144"/>
      <c r="N9" s="145"/>
      <c r="O9" s="16" t="s">
        <v>8</v>
      </c>
      <c r="P9" s="17"/>
      <c r="Q9" s="12"/>
      <c r="R9" s="12"/>
      <c r="S9" s="12"/>
      <c r="T9" s="12"/>
      <c r="U9" s="12"/>
      <c r="W9" s="12"/>
      <c r="X9" s="12"/>
      <c r="Y9" s="52" t="s">
        <v>9</v>
      </c>
      <c r="Z9" s="53"/>
      <c r="AA9" s="53"/>
      <c r="AB9" s="54"/>
      <c r="AC9" s="13"/>
      <c r="AD9" s="13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7"/>
    </row>
    <row r="10" spans="1:57" s="1" customFormat="1" ht="14.25" customHeight="1">
      <c r="A10" s="35"/>
      <c r="B10" s="42" t="s">
        <v>30</v>
      </c>
      <c r="C10" s="35"/>
      <c r="D10" s="35"/>
      <c r="E10" s="3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49"/>
      <c r="AL10" s="49"/>
      <c r="AM10" s="49"/>
      <c r="AN10" s="49"/>
      <c r="AO10" s="49"/>
      <c r="AP10" s="49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61"/>
      <c r="BD10" s="61"/>
      <c r="BE10" s="61"/>
    </row>
    <row r="11" spans="1:57" s="1" customFormat="1" ht="13.5" customHeight="1">
      <c r="A11" s="74" t="s">
        <v>10</v>
      </c>
      <c r="B11" s="78" t="s">
        <v>11</v>
      </c>
      <c r="C11" s="74" t="s">
        <v>12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148" t="s">
        <v>13</v>
      </c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 t="s">
        <v>14</v>
      </c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50"/>
      <c r="AU11" s="151" t="s">
        <v>57</v>
      </c>
      <c r="AV11" s="151"/>
      <c r="AW11" s="152"/>
      <c r="AX11" s="152"/>
      <c r="AY11" s="109"/>
      <c r="AZ11" s="109"/>
      <c r="BA11" s="110"/>
      <c r="BB11" s="110"/>
      <c r="BC11" s="61"/>
      <c r="BD11" s="61"/>
      <c r="BE11" s="61"/>
    </row>
    <row r="12" spans="1:57" s="1" customFormat="1" ht="13.5" customHeight="1">
      <c r="A12" s="74"/>
      <c r="B12" s="78"/>
      <c r="C12" s="111" t="s">
        <v>53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13"/>
      <c r="N12" s="74" t="s">
        <v>15</v>
      </c>
      <c r="O12" s="74"/>
      <c r="P12" s="74"/>
      <c r="Q12" s="74"/>
      <c r="R12" s="117" t="s">
        <v>22</v>
      </c>
      <c r="S12" s="117"/>
      <c r="T12" s="117"/>
      <c r="U12" s="117"/>
      <c r="V12" s="118"/>
      <c r="W12" s="121" t="s">
        <v>23</v>
      </c>
      <c r="X12" s="122"/>
      <c r="Y12" s="124" t="s">
        <v>27</v>
      </c>
      <c r="Z12" s="125"/>
      <c r="AA12" s="125"/>
      <c r="AB12" s="125"/>
      <c r="AC12" s="125"/>
      <c r="AD12" s="125"/>
      <c r="AE12" s="126" t="s">
        <v>28</v>
      </c>
      <c r="AF12" s="127"/>
      <c r="AG12" s="127"/>
      <c r="AH12" s="127"/>
      <c r="AI12" s="127"/>
      <c r="AJ12" s="124"/>
      <c r="AK12" s="128" t="s">
        <v>58</v>
      </c>
      <c r="AL12" s="129"/>
      <c r="AM12" s="129"/>
      <c r="AN12" s="129"/>
      <c r="AO12" s="129"/>
      <c r="AP12" s="130"/>
      <c r="AQ12" s="131" t="s">
        <v>29</v>
      </c>
      <c r="AR12" s="132"/>
      <c r="AS12" s="132"/>
      <c r="AT12" s="133"/>
      <c r="AU12" s="152"/>
      <c r="AV12" s="152"/>
      <c r="AW12" s="152"/>
      <c r="AX12" s="152"/>
      <c r="AY12" s="110"/>
      <c r="AZ12" s="110"/>
      <c r="BA12" s="110"/>
      <c r="BB12" s="110"/>
      <c r="BC12" s="61"/>
      <c r="BD12" s="61"/>
      <c r="BE12" s="61"/>
    </row>
    <row r="13" spans="1:57" s="1" customFormat="1" ht="13.5" customHeight="1">
      <c r="A13" s="74"/>
      <c r="B13" s="78"/>
      <c r="C13" s="114"/>
      <c r="D13" s="115"/>
      <c r="E13" s="115"/>
      <c r="F13" s="115"/>
      <c r="G13" s="115"/>
      <c r="H13" s="115"/>
      <c r="I13" s="115"/>
      <c r="J13" s="115"/>
      <c r="K13" s="115"/>
      <c r="L13" s="115"/>
      <c r="M13" s="116"/>
      <c r="N13" s="74"/>
      <c r="O13" s="74"/>
      <c r="P13" s="74"/>
      <c r="Q13" s="74"/>
      <c r="R13" s="119"/>
      <c r="S13" s="119"/>
      <c r="T13" s="119"/>
      <c r="U13" s="119"/>
      <c r="V13" s="120"/>
      <c r="W13" s="123"/>
      <c r="X13" s="122"/>
      <c r="Y13" s="137" t="s">
        <v>16</v>
      </c>
      <c r="Z13" s="137"/>
      <c r="AA13" s="137"/>
      <c r="AB13" s="138"/>
      <c r="AC13" s="153" t="s">
        <v>17</v>
      </c>
      <c r="AD13" s="153"/>
      <c r="AE13" s="128" t="s">
        <v>16</v>
      </c>
      <c r="AF13" s="129"/>
      <c r="AG13" s="129"/>
      <c r="AH13" s="130"/>
      <c r="AI13" s="139" t="s">
        <v>17</v>
      </c>
      <c r="AJ13" s="139"/>
      <c r="AK13" s="128" t="s">
        <v>16</v>
      </c>
      <c r="AL13" s="129"/>
      <c r="AM13" s="129"/>
      <c r="AN13" s="130"/>
      <c r="AO13" s="139" t="s">
        <v>17</v>
      </c>
      <c r="AP13" s="139"/>
      <c r="AQ13" s="134"/>
      <c r="AR13" s="135"/>
      <c r="AS13" s="135"/>
      <c r="AT13" s="136"/>
      <c r="AU13" s="152"/>
      <c r="AV13" s="152"/>
      <c r="AW13" s="152"/>
      <c r="AX13" s="152"/>
      <c r="AY13" s="110"/>
      <c r="AZ13" s="110"/>
      <c r="BA13" s="110"/>
      <c r="BB13" s="110"/>
      <c r="BC13" s="59" t="s">
        <v>47</v>
      </c>
      <c r="BD13" s="59" t="s">
        <v>48</v>
      </c>
      <c r="BE13" s="59" t="s">
        <v>62</v>
      </c>
    </row>
    <row r="14" spans="1:57" s="1" customFormat="1" ht="30" customHeight="1">
      <c r="A14" s="36"/>
      <c r="B14" s="55"/>
      <c r="C14" s="97"/>
      <c r="D14" s="98"/>
      <c r="E14" s="99"/>
      <c r="F14" s="100"/>
      <c r="G14" s="100"/>
      <c r="H14" s="100"/>
      <c r="I14" s="100"/>
      <c r="J14" s="100"/>
      <c r="K14" s="100"/>
      <c r="L14" s="100"/>
      <c r="M14" s="101"/>
      <c r="N14" s="102"/>
      <c r="O14" s="102"/>
      <c r="P14" s="102"/>
      <c r="Q14" s="102"/>
      <c r="R14" s="103"/>
      <c r="S14" s="104"/>
      <c r="T14" s="104"/>
      <c r="U14" s="104"/>
      <c r="V14" s="105"/>
      <c r="W14" s="106" t="str">
        <f>IF(OR(N14="",R14=""),"",R14-N14)</f>
        <v/>
      </c>
      <c r="X14" s="107"/>
      <c r="Y14" s="108"/>
      <c r="Z14" s="90"/>
      <c r="AA14" s="90"/>
      <c r="AB14" s="91"/>
      <c r="AC14" s="87"/>
      <c r="AD14" s="88"/>
      <c r="AE14" s="89"/>
      <c r="AF14" s="90"/>
      <c r="AG14" s="90"/>
      <c r="AH14" s="91"/>
      <c r="AI14" s="87"/>
      <c r="AJ14" s="88"/>
      <c r="AK14" s="89"/>
      <c r="AL14" s="90"/>
      <c r="AM14" s="90"/>
      <c r="AN14" s="91"/>
      <c r="AO14" s="87"/>
      <c r="AP14" s="88"/>
      <c r="AQ14" s="92"/>
      <c r="AR14" s="93"/>
      <c r="AS14" s="93"/>
      <c r="AT14" s="94"/>
      <c r="AU14" s="95"/>
      <c r="AV14" s="95"/>
      <c r="AW14" s="95"/>
      <c r="AX14" s="95"/>
      <c r="AY14" s="96"/>
      <c r="AZ14" s="96"/>
      <c r="BA14" s="96"/>
      <c r="BB14" s="96"/>
      <c r="BC14" s="61">
        <f>IF(Y14="",0,VLOOKUP(VALUE(Y14),通学単価0304!A:C,3,FALSE))*AC14</f>
        <v>0</v>
      </c>
      <c r="BD14" s="61">
        <f>IF(AE14="",0,VLOOKUP(VALUE(AE14),通学単価0304!A:C,3,FALSE))*AI14</f>
        <v>0</v>
      </c>
      <c r="BE14" s="61">
        <f>IF(AK14="",0,VLOOKUP(VALUE(AK14),通学単価0304!A:C,3,FALSE))*AO14</f>
        <v>0</v>
      </c>
    </row>
    <row r="15" spans="1:57" s="1" customFormat="1" ht="30" customHeight="1">
      <c r="A15" s="36"/>
      <c r="B15" s="55"/>
      <c r="C15" s="97"/>
      <c r="D15" s="98"/>
      <c r="E15" s="99"/>
      <c r="F15" s="100"/>
      <c r="G15" s="100"/>
      <c r="H15" s="100"/>
      <c r="I15" s="100"/>
      <c r="J15" s="100"/>
      <c r="K15" s="100"/>
      <c r="L15" s="100"/>
      <c r="M15" s="101"/>
      <c r="N15" s="102"/>
      <c r="O15" s="102"/>
      <c r="P15" s="102"/>
      <c r="Q15" s="102"/>
      <c r="R15" s="103"/>
      <c r="S15" s="104"/>
      <c r="T15" s="104"/>
      <c r="U15" s="104"/>
      <c r="V15" s="105"/>
      <c r="W15" s="106" t="str">
        <f t="shared" ref="W15:W33" si="0">IF(OR(N15="",R15=""),"",R15-N15)</f>
        <v/>
      </c>
      <c r="X15" s="107"/>
      <c r="Y15" s="108"/>
      <c r="Z15" s="90"/>
      <c r="AA15" s="90"/>
      <c r="AB15" s="91"/>
      <c r="AC15" s="87"/>
      <c r="AD15" s="88"/>
      <c r="AE15" s="89"/>
      <c r="AF15" s="90"/>
      <c r="AG15" s="90"/>
      <c r="AH15" s="91"/>
      <c r="AI15" s="87"/>
      <c r="AJ15" s="88"/>
      <c r="AK15" s="89"/>
      <c r="AL15" s="90"/>
      <c r="AM15" s="90"/>
      <c r="AN15" s="91"/>
      <c r="AO15" s="87"/>
      <c r="AP15" s="88"/>
      <c r="AQ15" s="92"/>
      <c r="AR15" s="93"/>
      <c r="AS15" s="93"/>
      <c r="AT15" s="94"/>
      <c r="AU15" s="95"/>
      <c r="AV15" s="95"/>
      <c r="AW15" s="95"/>
      <c r="AX15" s="95"/>
      <c r="AY15" s="96"/>
      <c r="AZ15" s="96"/>
      <c r="BA15" s="96"/>
      <c r="BB15" s="96"/>
      <c r="BC15" s="61">
        <f>IF(Y15="",0,VLOOKUP(VALUE(Y15),通学単価0304!A:C,3,FALSE))*AC15</f>
        <v>0</v>
      </c>
      <c r="BD15" s="61">
        <f>IF(AE15="",0,VLOOKUP(VALUE(AE15),通学単価0304!A:C,3,FALSE))*AI15</f>
        <v>0</v>
      </c>
      <c r="BE15" s="61">
        <f>IF(AK15="",0,VLOOKUP(VALUE(AK15),通学単価0304!A:C,3,FALSE))*AO15</f>
        <v>0</v>
      </c>
    </row>
    <row r="16" spans="1:57" s="1" customFormat="1" ht="30" customHeight="1">
      <c r="A16" s="36"/>
      <c r="B16" s="55"/>
      <c r="C16" s="97"/>
      <c r="D16" s="98"/>
      <c r="E16" s="99"/>
      <c r="F16" s="100"/>
      <c r="G16" s="100"/>
      <c r="H16" s="100"/>
      <c r="I16" s="100"/>
      <c r="J16" s="100"/>
      <c r="K16" s="100"/>
      <c r="L16" s="100"/>
      <c r="M16" s="101"/>
      <c r="N16" s="102"/>
      <c r="O16" s="102"/>
      <c r="P16" s="102"/>
      <c r="Q16" s="102"/>
      <c r="R16" s="103"/>
      <c r="S16" s="104"/>
      <c r="T16" s="104"/>
      <c r="U16" s="104"/>
      <c r="V16" s="105"/>
      <c r="W16" s="106" t="str">
        <f t="shared" si="0"/>
        <v/>
      </c>
      <c r="X16" s="107"/>
      <c r="Y16" s="108"/>
      <c r="Z16" s="90"/>
      <c r="AA16" s="90"/>
      <c r="AB16" s="91"/>
      <c r="AC16" s="87"/>
      <c r="AD16" s="88"/>
      <c r="AE16" s="89"/>
      <c r="AF16" s="90"/>
      <c r="AG16" s="90"/>
      <c r="AH16" s="91"/>
      <c r="AI16" s="87"/>
      <c r="AJ16" s="88"/>
      <c r="AK16" s="89"/>
      <c r="AL16" s="90"/>
      <c r="AM16" s="90"/>
      <c r="AN16" s="91"/>
      <c r="AO16" s="87"/>
      <c r="AP16" s="88"/>
      <c r="AQ16" s="92"/>
      <c r="AR16" s="93"/>
      <c r="AS16" s="93"/>
      <c r="AT16" s="94"/>
      <c r="AU16" s="95"/>
      <c r="AV16" s="95"/>
      <c r="AW16" s="95"/>
      <c r="AX16" s="95"/>
      <c r="AY16" s="96"/>
      <c r="AZ16" s="96"/>
      <c r="BA16" s="96"/>
      <c r="BB16" s="96"/>
      <c r="BC16" s="61">
        <f>IF(Y16="",0,VLOOKUP(VALUE(Y16),通学単価0304!A:C,3,FALSE))*AC16</f>
        <v>0</v>
      </c>
      <c r="BD16" s="61">
        <f>IF(AE16="",0,VLOOKUP(VALUE(AE16),通学単価0304!A:C,3,FALSE))*AI16</f>
        <v>0</v>
      </c>
      <c r="BE16" s="61">
        <f>IF(AK16="",0,VLOOKUP(VALUE(AK16),通学単価0304!A:C,3,FALSE))*AO16</f>
        <v>0</v>
      </c>
    </row>
    <row r="17" spans="1:57" s="1" customFormat="1" ht="30" customHeight="1">
      <c r="A17" s="36"/>
      <c r="B17" s="55"/>
      <c r="C17" s="97"/>
      <c r="D17" s="98"/>
      <c r="E17" s="99"/>
      <c r="F17" s="100"/>
      <c r="G17" s="100"/>
      <c r="H17" s="100"/>
      <c r="I17" s="100"/>
      <c r="J17" s="100"/>
      <c r="K17" s="100"/>
      <c r="L17" s="100"/>
      <c r="M17" s="101"/>
      <c r="N17" s="102"/>
      <c r="O17" s="102"/>
      <c r="P17" s="102"/>
      <c r="Q17" s="102"/>
      <c r="R17" s="103"/>
      <c r="S17" s="104"/>
      <c r="T17" s="104"/>
      <c r="U17" s="104"/>
      <c r="V17" s="105"/>
      <c r="W17" s="106" t="str">
        <f t="shared" si="0"/>
        <v/>
      </c>
      <c r="X17" s="107"/>
      <c r="Y17" s="108"/>
      <c r="Z17" s="90"/>
      <c r="AA17" s="90"/>
      <c r="AB17" s="91"/>
      <c r="AC17" s="87"/>
      <c r="AD17" s="88"/>
      <c r="AE17" s="89"/>
      <c r="AF17" s="90"/>
      <c r="AG17" s="90"/>
      <c r="AH17" s="91"/>
      <c r="AI17" s="87"/>
      <c r="AJ17" s="88"/>
      <c r="AK17" s="89"/>
      <c r="AL17" s="90"/>
      <c r="AM17" s="90"/>
      <c r="AN17" s="91"/>
      <c r="AO17" s="87"/>
      <c r="AP17" s="88"/>
      <c r="AQ17" s="92"/>
      <c r="AR17" s="93"/>
      <c r="AS17" s="93"/>
      <c r="AT17" s="94"/>
      <c r="AU17" s="95"/>
      <c r="AV17" s="95"/>
      <c r="AW17" s="95"/>
      <c r="AX17" s="95"/>
      <c r="AY17" s="96"/>
      <c r="AZ17" s="96"/>
      <c r="BA17" s="96"/>
      <c r="BB17" s="96"/>
      <c r="BC17" s="61">
        <f>IF(Y17="",0,VLOOKUP(VALUE(Y17),通学単価0304!A:C,3,FALSE))*AC17</f>
        <v>0</v>
      </c>
      <c r="BD17" s="61">
        <f>IF(AE17="",0,VLOOKUP(VALUE(AE17),通学単価0304!A:C,3,FALSE))*AI17</f>
        <v>0</v>
      </c>
      <c r="BE17" s="61">
        <f>IF(AK17="",0,VLOOKUP(VALUE(AK17),通学単価0304!A:C,3,FALSE))*AO17</f>
        <v>0</v>
      </c>
    </row>
    <row r="18" spans="1:57" s="1" customFormat="1" ht="30" customHeight="1">
      <c r="A18" s="36"/>
      <c r="B18" s="55"/>
      <c r="C18" s="97"/>
      <c r="D18" s="98"/>
      <c r="E18" s="99"/>
      <c r="F18" s="100"/>
      <c r="G18" s="100"/>
      <c r="H18" s="100"/>
      <c r="I18" s="100"/>
      <c r="J18" s="100"/>
      <c r="K18" s="100"/>
      <c r="L18" s="100"/>
      <c r="M18" s="101"/>
      <c r="N18" s="187"/>
      <c r="O18" s="187"/>
      <c r="P18" s="187"/>
      <c r="Q18" s="187"/>
      <c r="R18" s="103"/>
      <c r="S18" s="104"/>
      <c r="T18" s="104"/>
      <c r="U18" s="104"/>
      <c r="V18" s="105"/>
      <c r="W18" s="106" t="str">
        <f t="shared" si="0"/>
        <v/>
      </c>
      <c r="X18" s="107"/>
      <c r="Y18" s="108"/>
      <c r="Z18" s="90"/>
      <c r="AA18" s="90"/>
      <c r="AB18" s="91"/>
      <c r="AC18" s="87"/>
      <c r="AD18" s="88"/>
      <c r="AE18" s="89"/>
      <c r="AF18" s="90"/>
      <c r="AG18" s="90"/>
      <c r="AH18" s="91"/>
      <c r="AI18" s="87"/>
      <c r="AJ18" s="88"/>
      <c r="AK18" s="89"/>
      <c r="AL18" s="90"/>
      <c r="AM18" s="90"/>
      <c r="AN18" s="91"/>
      <c r="AO18" s="87"/>
      <c r="AP18" s="88"/>
      <c r="AQ18" s="92"/>
      <c r="AR18" s="93"/>
      <c r="AS18" s="93"/>
      <c r="AT18" s="94"/>
      <c r="AU18" s="95"/>
      <c r="AV18" s="95"/>
      <c r="AW18" s="95"/>
      <c r="AX18" s="95"/>
      <c r="AY18" s="96"/>
      <c r="AZ18" s="96"/>
      <c r="BA18" s="96"/>
      <c r="BB18" s="96"/>
      <c r="BC18" s="61">
        <f>IF(Y18="",0,VLOOKUP(VALUE(Y18),通学単価0304!A:C,3,FALSE))*AC18</f>
        <v>0</v>
      </c>
      <c r="BD18" s="61">
        <f>IF(AE18="",0,VLOOKUP(VALUE(AE18),通学単価0304!A:C,3,FALSE))*AI18</f>
        <v>0</v>
      </c>
      <c r="BE18" s="61">
        <f>IF(AK18="",0,VLOOKUP(VALUE(AK18),通学単価0304!A:C,3,FALSE))*AO18</f>
        <v>0</v>
      </c>
    </row>
    <row r="19" spans="1:57" s="1" customFormat="1" ht="30" customHeight="1">
      <c r="A19" s="36"/>
      <c r="B19" s="55"/>
      <c r="C19" s="97"/>
      <c r="D19" s="98"/>
      <c r="E19" s="99"/>
      <c r="F19" s="100"/>
      <c r="G19" s="100"/>
      <c r="H19" s="100"/>
      <c r="I19" s="100"/>
      <c r="J19" s="100"/>
      <c r="K19" s="100"/>
      <c r="L19" s="100"/>
      <c r="M19" s="101"/>
      <c r="N19" s="187"/>
      <c r="O19" s="187"/>
      <c r="P19" s="187"/>
      <c r="Q19" s="187"/>
      <c r="R19" s="103"/>
      <c r="S19" s="104"/>
      <c r="T19" s="104"/>
      <c r="U19" s="104"/>
      <c r="V19" s="105"/>
      <c r="W19" s="106" t="str">
        <f t="shared" si="0"/>
        <v/>
      </c>
      <c r="X19" s="107"/>
      <c r="Y19" s="108"/>
      <c r="Z19" s="90"/>
      <c r="AA19" s="90"/>
      <c r="AB19" s="91"/>
      <c r="AC19" s="87"/>
      <c r="AD19" s="88"/>
      <c r="AE19" s="89"/>
      <c r="AF19" s="90"/>
      <c r="AG19" s="90"/>
      <c r="AH19" s="91"/>
      <c r="AI19" s="87"/>
      <c r="AJ19" s="88"/>
      <c r="AK19" s="89"/>
      <c r="AL19" s="90"/>
      <c r="AM19" s="90"/>
      <c r="AN19" s="91"/>
      <c r="AO19" s="87"/>
      <c r="AP19" s="88"/>
      <c r="AQ19" s="92"/>
      <c r="AR19" s="93"/>
      <c r="AS19" s="93"/>
      <c r="AT19" s="94"/>
      <c r="AU19" s="95"/>
      <c r="AV19" s="95"/>
      <c r="AW19" s="95"/>
      <c r="AX19" s="95"/>
      <c r="AY19" s="96"/>
      <c r="AZ19" s="96"/>
      <c r="BA19" s="96"/>
      <c r="BB19" s="96"/>
      <c r="BC19" s="61">
        <f>IF(Y19="",0,VLOOKUP(VALUE(Y19),通学単価0304!A:C,3,FALSE))*AC19</f>
        <v>0</v>
      </c>
      <c r="BD19" s="61">
        <f>IF(AE19="",0,VLOOKUP(VALUE(AE19),通学単価0304!A:C,3,FALSE))*AI19</f>
        <v>0</v>
      </c>
      <c r="BE19" s="61">
        <f>IF(AK19="",0,VLOOKUP(VALUE(AK19),通学単価0304!A:C,3,FALSE))*AO19</f>
        <v>0</v>
      </c>
    </row>
    <row r="20" spans="1:57" s="1" customFormat="1" ht="30" customHeight="1">
      <c r="A20" s="36"/>
      <c r="B20" s="55"/>
      <c r="C20" s="97"/>
      <c r="D20" s="98"/>
      <c r="E20" s="99"/>
      <c r="F20" s="100"/>
      <c r="G20" s="100"/>
      <c r="H20" s="100"/>
      <c r="I20" s="100"/>
      <c r="J20" s="100"/>
      <c r="K20" s="100"/>
      <c r="L20" s="100"/>
      <c r="M20" s="101"/>
      <c r="N20" s="187"/>
      <c r="O20" s="187"/>
      <c r="P20" s="187"/>
      <c r="Q20" s="187"/>
      <c r="R20" s="103"/>
      <c r="S20" s="104"/>
      <c r="T20" s="104"/>
      <c r="U20" s="104"/>
      <c r="V20" s="105"/>
      <c r="W20" s="106" t="str">
        <f t="shared" si="0"/>
        <v/>
      </c>
      <c r="X20" s="107"/>
      <c r="Y20" s="108"/>
      <c r="Z20" s="90"/>
      <c r="AA20" s="90"/>
      <c r="AB20" s="91"/>
      <c r="AC20" s="87"/>
      <c r="AD20" s="88"/>
      <c r="AE20" s="89"/>
      <c r="AF20" s="90"/>
      <c r="AG20" s="90"/>
      <c r="AH20" s="91"/>
      <c r="AI20" s="87"/>
      <c r="AJ20" s="88"/>
      <c r="AK20" s="89"/>
      <c r="AL20" s="90"/>
      <c r="AM20" s="90"/>
      <c r="AN20" s="91"/>
      <c r="AO20" s="87"/>
      <c r="AP20" s="88"/>
      <c r="AQ20" s="92"/>
      <c r="AR20" s="93"/>
      <c r="AS20" s="93"/>
      <c r="AT20" s="94"/>
      <c r="AU20" s="95"/>
      <c r="AV20" s="95"/>
      <c r="AW20" s="95"/>
      <c r="AX20" s="95"/>
      <c r="AY20" s="96"/>
      <c r="AZ20" s="96"/>
      <c r="BA20" s="96"/>
      <c r="BB20" s="96"/>
      <c r="BC20" s="61">
        <f>IF(Y20="",0,VLOOKUP(VALUE(Y20),通学単価0304!A:C,3,FALSE))*AC20</f>
        <v>0</v>
      </c>
      <c r="BD20" s="61">
        <f>IF(AE20="",0,VLOOKUP(VALUE(AE20),通学単価0304!A:C,3,FALSE))*AI20</f>
        <v>0</v>
      </c>
      <c r="BE20" s="61">
        <f>IF(AK20="",0,VLOOKUP(VALUE(AK20),通学単価0304!A:C,3,FALSE))*AO20</f>
        <v>0</v>
      </c>
    </row>
    <row r="21" spans="1:57" s="1" customFormat="1" ht="30" customHeight="1">
      <c r="A21" s="36"/>
      <c r="B21" s="55"/>
      <c r="C21" s="97"/>
      <c r="D21" s="98"/>
      <c r="E21" s="99"/>
      <c r="F21" s="100"/>
      <c r="G21" s="100"/>
      <c r="H21" s="100"/>
      <c r="I21" s="100"/>
      <c r="J21" s="100"/>
      <c r="K21" s="100"/>
      <c r="L21" s="100"/>
      <c r="M21" s="101"/>
      <c r="N21" s="187"/>
      <c r="O21" s="187"/>
      <c r="P21" s="187"/>
      <c r="Q21" s="187"/>
      <c r="R21" s="103"/>
      <c r="S21" s="104"/>
      <c r="T21" s="104"/>
      <c r="U21" s="104"/>
      <c r="V21" s="105"/>
      <c r="W21" s="106" t="str">
        <f t="shared" si="0"/>
        <v/>
      </c>
      <c r="X21" s="107"/>
      <c r="Y21" s="108"/>
      <c r="Z21" s="90"/>
      <c r="AA21" s="90"/>
      <c r="AB21" s="91"/>
      <c r="AC21" s="87"/>
      <c r="AD21" s="88"/>
      <c r="AE21" s="89"/>
      <c r="AF21" s="90"/>
      <c r="AG21" s="90"/>
      <c r="AH21" s="91"/>
      <c r="AI21" s="87"/>
      <c r="AJ21" s="88"/>
      <c r="AK21" s="89"/>
      <c r="AL21" s="90"/>
      <c r="AM21" s="90"/>
      <c r="AN21" s="91"/>
      <c r="AO21" s="87"/>
      <c r="AP21" s="88"/>
      <c r="AQ21" s="92"/>
      <c r="AR21" s="93"/>
      <c r="AS21" s="93"/>
      <c r="AT21" s="94"/>
      <c r="AU21" s="95"/>
      <c r="AV21" s="95"/>
      <c r="AW21" s="95"/>
      <c r="AX21" s="95"/>
      <c r="AY21" s="96"/>
      <c r="AZ21" s="96"/>
      <c r="BA21" s="96"/>
      <c r="BB21" s="96"/>
      <c r="BC21" s="61">
        <f>IF(Y21="",0,VLOOKUP(VALUE(Y21),通学単価0304!A:C,3,FALSE))*AC21</f>
        <v>0</v>
      </c>
      <c r="BD21" s="61">
        <f>IF(AE21="",0,VLOOKUP(VALUE(AE21),通学単価0304!A:C,3,FALSE))*AI21</f>
        <v>0</v>
      </c>
      <c r="BE21" s="61">
        <f>IF(AK21="",0,VLOOKUP(VALUE(AK21),通学単価0304!A:C,3,FALSE))*AO21</f>
        <v>0</v>
      </c>
    </row>
    <row r="22" spans="1:57" s="1" customFormat="1" ht="30" customHeight="1">
      <c r="A22" s="36"/>
      <c r="B22" s="55"/>
      <c r="C22" s="97"/>
      <c r="D22" s="98"/>
      <c r="E22" s="99"/>
      <c r="F22" s="100"/>
      <c r="G22" s="100"/>
      <c r="H22" s="100"/>
      <c r="I22" s="100"/>
      <c r="J22" s="100"/>
      <c r="K22" s="100"/>
      <c r="L22" s="100"/>
      <c r="M22" s="101"/>
      <c r="N22" s="187"/>
      <c r="O22" s="187"/>
      <c r="P22" s="187"/>
      <c r="Q22" s="187"/>
      <c r="R22" s="103"/>
      <c r="S22" s="104"/>
      <c r="T22" s="104"/>
      <c r="U22" s="104"/>
      <c r="V22" s="105"/>
      <c r="W22" s="106" t="str">
        <f t="shared" si="0"/>
        <v/>
      </c>
      <c r="X22" s="107"/>
      <c r="Y22" s="108"/>
      <c r="Z22" s="90"/>
      <c r="AA22" s="90"/>
      <c r="AB22" s="91"/>
      <c r="AC22" s="87"/>
      <c r="AD22" s="88"/>
      <c r="AE22" s="89"/>
      <c r="AF22" s="90"/>
      <c r="AG22" s="90"/>
      <c r="AH22" s="91"/>
      <c r="AI22" s="87"/>
      <c r="AJ22" s="88"/>
      <c r="AK22" s="89"/>
      <c r="AL22" s="90"/>
      <c r="AM22" s="90"/>
      <c r="AN22" s="91"/>
      <c r="AO22" s="87"/>
      <c r="AP22" s="88"/>
      <c r="AQ22" s="92"/>
      <c r="AR22" s="93"/>
      <c r="AS22" s="93"/>
      <c r="AT22" s="94"/>
      <c r="AU22" s="95"/>
      <c r="AV22" s="95"/>
      <c r="AW22" s="95"/>
      <c r="AX22" s="95"/>
      <c r="AY22" s="96"/>
      <c r="AZ22" s="96"/>
      <c r="BA22" s="96"/>
      <c r="BB22" s="96"/>
      <c r="BC22" s="61">
        <f>IF(Y22="",0,VLOOKUP(VALUE(Y22),通学単価0304!A:C,3,FALSE))*AC22</f>
        <v>0</v>
      </c>
      <c r="BD22" s="61">
        <f>IF(AE22="",0,VLOOKUP(VALUE(AE22),通学単価0304!A:C,3,FALSE))*AI22</f>
        <v>0</v>
      </c>
      <c r="BE22" s="61">
        <f>IF(AK22="",0,VLOOKUP(VALUE(AK22),通学単価0304!A:C,3,FALSE))*AO22</f>
        <v>0</v>
      </c>
    </row>
    <row r="23" spans="1:57" s="1" customFormat="1" ht="30" customHeight="1">
      <c r="A23" s="36"/>
      <c r="B23" s="55"/>
      <c r="C23" s="97"/>
      <c r="D23" s="98"/>
      <c r="E23" s="99"/>
      <c r="F23" s="100"/>
      <c r="G23" s="100"/>
      <c r="H23" s="100"/>
      <c r="I23" s="100"/>
      <c r="J23" s="100"/>
      <c r="K23" s="100"/>
      <c r="L23" s="100"/>
      <c r="M23" s="101"/>
      <c r="N23" s="187"/>
      <c r="O23" s="187"/>
      <c r="P23" s="187"/>
      <c r="Q23" s="187"/>
      <c r="R23" s="103"/>
      <c r="S23" s="104"/>
      <c r="T23" s="104"/>
      <c r="U23" s="104"/>
      <c r="V23" s="105"/>
      <c r="W23" s="106" t="str">
        <f t="shared" si="0"/>
        <v/>
      </c>
      <c r="X23" s="107"/>
      <c r="Y23" s="108"/>
      <c r="Z23" s="90"/>
      <c r="AA23" s="90"/>
      <c r="AB23" s="91"/>
      <c r="AC23" s="87"/>
      <c r="AD23" s="88"/>
      <c r="AE23" s="89"/>
      <c r="AF23" s="90"/>
      <c r="AG23" s="90"/>
      <c r="AH23" s="91"/>
      <c r="AI23" s="87"/>
      <c r="AJ23" s="88"/>
      <c r="AK23" s="89"/>
      <c r="AL23" s="90"/>
      <c r="AM23" s="90"/>
      <c r="AN23" s="91"/>
      <c r="AO23" s="87"/>
      <c r="AP23" s="88"/>
      <c r="AQ23" s="92"/>
      <c r="AR23" s="93"/>
      <c r="AS23" s="93"/>
      <c r="AT23" s="94"/>
      <c r="AU23" s="95"/>
      <c r="AV23" s="95"/>
      <c r="AW23" s="95"/>
      <c r="AX23" s="95"/>
      <c r="AY23" s="96"/>
      <c r="AZ23" s="96"/>
      <c r="BA23" s="96"/>
      <c r="BB23" s="96"/>
      <c r="BC23" s="61">
        <f>IF(Y23="",0,VLOOKUP(VALUE(Y23),通学単価0304!A:C,3,FALSE))*AC23</f>
        <v>0</v>
      </c>
      <c r="BD23" s="61">
        <f>IF(AE23="",0,VLOOKUP(VALUE(AE23),通学単価0304!A:C,3,FALSE))*AI23</f>
        <v>0</v>
      </c>
      <c r="BE23" s="61">
        <f>IF(AK23="",0,VLOOKUP(VALUE(AK23),通学単価0304!A:C,3,FALSE))*AO23</f>
        <v>0</v>
      </c>
    </row>
    <row r="24" spans="1:57" s="1" customFormat="1" ht="30" customHeight="1">
      <c r="A24" s="36"/>
      <c r="B24" s="55"/>
      <c r="C24" s="97"/>
      <c r="D24" s="98"/>
      <c r="E24" s="99"/>
      <c r="F24" s="100"/>
      <c r="G24" s="100"/>
      <c r="H24" s="100"/>
      <c r="I24" s="100"/>
      <c r="J24" s="100"/>
      <c r="K24" s="100"/>
      <c r="L24" s="100"/>
      <c r="M24" s="101"/>
      <c r="N24" s="187"/>
      <c r="O24" s="187"/>
      <c r="P24" s="187"/>
      <c r="Q24" s="187"/>
      <c r="R24" s="103"/>
      <c r="S24" s="104"/>
      <c r="T24" s="104"/>
      <c r="U24" s="104"/>
      <c r="V24" s="105"/>
      <c r="W24" s="106" t="str">
        <f t="shared" si="0"/>
        <v/>
      </c>
      <c r="X24" s="107"/>
      <c r="Y24" s="108"/>
      <c r="Z24" s="90"/>
      <c r="AA24" s="90"/>
      <c r="AB24" s="91"/>
      <c r="AC24" s="87"/>
      <c r="AD24" s="88"/>
      <c r="AE24" s="89"/>
      <c r="AF24" s="90"/>
      <c r="AG24" s="90"/>
      <c r="AH24" s="91"/>
      <c r="AI24" s="87"/>
      <c r="AJ24" s="88"/>
      <c r="AK24" s="89"/>
      <c r="AL24" s="90"/>
      <c r="AM24" s="90"/>
      <c r="AN24" s="91"/>
      <c r="AO24" s="87"/>
      <c r="AP24" s="88"/>
      <c r="AQ24" s="92"/>
      <c r="AR24" s="93"/>
      <c r="AS24" s="93"/>
      <c r="AT24" s="94"/>
      <c r="AU24" s="95"/>
      <c r="AV24" s="95"/>
      <c r="AW24" s="95"/>
      <c r="AX24" s="95"/>
      <c r="AY24" s="96"/>
      <c r="AZ24" s="96"/>
      <c r="BA24" s="96"/>
      <c r="BB24" s="96"/>
      <c r="BC24" s="61">
        <f>IF(Y24="",0,VLOOKUP(VALUE(Y24),通学単価0304!A:C,3,FALSE))*AC24</f>
        <v>0</v>
      </c>
      <c r="BD24" s="61">
        <f>IF(AE24="",0,VLOOKUP(VALUE(AE24),通学単価0304!A:C,3,FALSE))*AI24</f>
        <v>0</v>
      </c>
      <c r="BE24" s="61">
        <f>IF(AK24="",0,VLOOKUP(VALUE(AK24),通学単価0304!A:C,3,FALSE))*AO24</f>
        <v>0</v>
      </c>
    </row>
    <row r="25" spans="1:57" s="1" customFormat="1" ht="30" customHeight="1">
      <c r="A25" s="36"/>
      <c r="B25" s="55"/>
      <c r="C25" s="97"/>
      <c r="D25" s="98"/>
      <c r="E25" s="99"/>
      <c r="F25" s="100"/>
      <c r="G25" s="100"/>
      <c r="H25" s="100"/>
      <c r="I25" s="100"/>
      <c r="J25" s="100"/>
      <c r="K25" s="100"/>
      <c r="L25" s="100"/>
      <c r="M25" s="101"/>
      <c r="N25" s="187"/>
      <c r="O25" s="187"/>
      <c r="P25" s="187"/>
      <c r="Q25" s="187"/>
      <c r="R25" s="103"/>
      <c r="S25" s="104"/>
      <c r="T25" s="104"/>
      <c r="U25" s="104"/>
      <c r="V25" s="105"/>
      <c r="W25" s="106" t="str">
        <f t="shared" si="0"/>
        <v/>
      </c>
      <c r="X25" s="107"/>
      <c r="Y25" s="108"/>
      <c r="Z25" s="90"/>
      <c r="AA25" s="90"/>
      <c r="AB25" s="91"/>
      <c r="AC25" s="87"/>
      <c r="AD25" s="88"/>
      <c r="AE25" s="89"/>
      <c r="AF25" s="90"/>
      <c r="AG25" s="90"/>
      <c r="AH25" s="91"/>
      <c r="AI25" s="87"/>
      <c r="AJ25" s="88"/>
      <c r="AK25" s="89"/>
      <c r="AL25" s="90"/>
      <c r="AM25" s="90"/>
      <c r="AN25" s="91"/>
      <c r="AO25" s="87"/>
      <c r="AP25" s="88"/>
      <c r="AQ25" s="92"/>
      <c r="AR25" s="93"/>
      <c r="AS25" s="93"/>
      <c r="AT25" s="94"/>
      <c r="AU25" s="95"/>
      <c r="AV25" s="95"/>
      <c r="AW25" s="95"/>
      <c r="AX25" s="95"/>
      <c r="AY25" s="96"/>
      <c r="AZ25" s="96"/>
      <c r="BA25" s="96"/>
      <c r="BB25" s="96"/>
      <c r="BC25" s="61">
        <f>IF(Y25="",0,VLOOKUP(VALUE(Y25),通学単価0304!A:C,3,FALSE))*AC25</f>
        <v>0</v>
      </c>
      <c r="BD25" s="61">
        <f>IF(AE25="",0,VLOOKUP(VALUE(AE25),通学単価0304!A:C,3,FALSE))*AI25</f>
        <v>0</v>
      </c>
      <c r="BE25" s="61">
        <f>IF(AK25="",0,VLOOKUP(VALUE(AK25),通学単価0304!A:C,3,FALSE))*AO25</f>
        <v>0</v>
      </c>
    </row>
    <row r="26" spans="1:57" s="1" customFormat="1" ht="30" customHeight="1">
      <c r="A26" s="36"/>
      <c r="B26" s="55"/>
      <c r="C26" s="97"/>
      <c r="D26" s="98"/>
      <c r="E26" s="99"/>
      <c r="F26" s="100"/>
      <c r="G26" s="100"/>
      <c r="H26" s="100"/>
      <c r="I26" s="100"/>
      <c r="J26" s="100"/>
      <c r="K26" s="100"/>
      <c r="L26" s="100"/>
      <c r="M26" s="101"/>
      <c r="N26" s="187"/>
      <c r="O26" s="187"/>
      <c r="P26" s="187"/>
      <c r="Q26" s="187"/>
      <c r="R26" s="103"/>
      <c r="S26" s="104"/>
      <c r="T26" s="104"/>
      <c r="U26" s="104"/>
      <c r="V26" s="105"/>
      <c r="W26" s="106" t="str">
        <f t="shared" si="0"/>
        <v/>
      </c>
      <c r="X26" s="107"/>
      <c r="Y26" s="108"/>
      <c r="Z26" s="90"/>
      <c r="AA26" s="90"/>
      <c r="AB26" s="91"/>
      <c r="AC26" s="87"/>
      <c r="AD26" s="88"/>
      <c r="AE26" s="89"/>
      <c r="AF26" s="90"/>
      <c r="AG26" s="90"/>
      <c r="AH26" s="91"/>
      <c r="AI26" s="87"/>
      <c r="AJ26" s="88"/>
      <c r="AK26" s="89"/>
      <c r="AL26" s="90"/>
      <c r="AM26" s="90"/>
      <c r="AN26" s="91"/>
      <c r="AO26" s="87"/>
      <c r="AP26" s="88"/>
      <c r="AQ26" s="92"/>
      <c r="AR26" s="93"/>
      <c r="AS26" s="93"/>
      <c r="AT26" s="94"/>
      <c r="AU26" s="95"/>
      <c r="AV26" s="95"/>
      <c r="AW26" s="95"/>
      <c r="AX26" s="95"/>
      <c r="AY26" s="96"/>
      <c r="AZ26" s="96"/>
      <c r="BA26" s="96"/>
      <c r="BB26" s="96"/>
      <c r="BC26" s="61">
        <f>IF(Y26="",0,VLOOKUP(VALUE(Y26),通学単価0304!A:C,3,FALSE))*AC26</f>
        <v>0</v>
      </c>
      <c r="BD26" s="61">
        <f>IF(AE26="",0,VLOOKUP(VALUE(AE26),通学単価0304!A:C,3,FALSE))*AI26</f>
        <v>0</v>
      </c>
      <c r="BE26" s="61">
        <f>IF(AK26="",0,VLOOKUP(VALUE(AK26),通学単価0304!A:C,3,FALSE))*AO26</f>
        <v>0</v>
      </c>
    </row>
    <row r="27" spans="1:57" s="1" customFormat="1" ht="30" customHeight="1">
      <c r="A27" s="36"/>
      <c r="B27" s="55"/>
      <c r="C27" s="97"/>
      <c r="D27" s="98"/>
      <c r="E27" s="99"/>
      <c r="F27" s="100"/>
      <c r="G27" s="100"/>
      <c r="H27" s="100"/>
      <c r="I27" s="100"/>
      <c r="J27" s="100"/>
      <c r="K27" s="100"/>
      <c r="L27" s="100"/>
      <c r="M27" s="101"/>
      <c r="N27" s="187"/>
      <c r="O27" s="187"/>
      <c r="P27" s="187"/>
      <c r="Q27" s="187"/>
      <c r="R27" s="103"/>
      <c r="S27" s="104"/>
      <c r="T27" s="104"/>
      <c r="U27" s="104"/>
      <c r="V27" s="105"/>
      <c r="W27" s="106" t="str">
        <f t="shared" si="0"/>
        <v/>
      </c>
      <c r="X27" s="107"/>
      <c r="Y27" s="108"/>
      <c r="Z27" s="90"/>
      <c r="AA27" s="90"/>
      <c r="AB27" s="91"/>
      <c r="AC27" s="87"/>
      <c r="AD27" s="88"/>
      <c r="AE27" s="89"/>
      <c r="AF27" s="90"/>
      <c r="AG27" s="90"/>
      <c r="AH27" s="91"/>
      <c r="AI27" s="87"/>
      <c r="AJ27" s="88"/>
      <c r="AK27" s="89"/>
      <c r="AL27" s="90"/>
      <c r="AM27" s="90"/>
      <c r="AN27" s="91"/>
      <c r="AO27" s="87"/>
      <c r="AP27" s="88"/>
      <c r="AQ27" s="92"/>
      <c r="AR27" s="93"/>
      <c r="AS27" s="93"/>
      <c r="AT27" s="94"/>
      <c r="AU27" s="95"/>
      <c r="AV27" s="95"/>
      <c r="AW27" s="95"/>
      <c r="AX27" s="95"/>
      <c r="AY27" s="96"/>
      <c r="AZ27" s="96"/>
      <c r="BA27" s="96"/>
      <c r="BB27" s="96"/>
      <c r="BC27" s="61">
        <f>IF(Y27="",0,VLOOKUP(VALUE(Y27),通学単価0304!A:C,3,FALSE))*AC27</f>
        <v>0</v>
      </c>
      <c r="BD27" s="61">
        <f>IF(AE27="",0,VLOOKUP(VALUE(AE27),通学単価0304!A:C,3,FALSE))*AI27</f>
        <v>0</v>
      </c>
      <c r="BE27" s="61">
        <f>IF(AK27="",0,VLOOKUP(VALUE(AK27),通学単価0304!A:C,3,FALSE))*AO27</f>
        <v>0</v>
      </c>
    </row>
    <row r="28" spans="1:57" s="1" customFormat="1" ht="30" customHeight="1">
      <c r="A28" s="36"/>
      <c r="B28" s="55"/>
      <c r="C28" s="97"/>
      <c r="D28" s="98"/>
      <c r="E28" s="99"/>
      <c r="F28" s="100"/>
      <c r="G28" s="100"/>
      <c r="H28" s="100"/>
      <c r="I28" s="100"/>
      <c r="J28" s="100"/>
      <c r="K28" s="100"/>
      <c r="L28" s="100"/>
      <c r="M28" s="101"/>
      <c r="N28" s="187"/>
      <c r="O28" s="187"/>
      <c r="P28" s="187"/>
      <c r="Q28" s="187"/>
      <c r="R28" s="103"/>
      <c r="S28" s="104"/>
      <c r="T28" s="104"/>
      <c r="U28" s="104"/>
      <c r="V28" s="105"/>
      <c r="W28" s="106" t="str">
        <f t="shared" si="0"/>
        <v/>
      </c>
      <c r="X28" s="107"/>
      <c r="Y28" s="108"/>
      <c r="Z28" s="90"/>
      <c r="AA28" s="90"/>
      <c r="AB28" s="91"/>
      <c r="AC28" s="87"/>
      <c r="AD28" s="88"/>
      <c r="AE28" s="89"/>
      <c r="AF28" s="90"/>
      <c r="AG28" s="90"/>
      <c r="AH28" s="91"/>
      <c r="AI28" s="87"/>
      <c r="AJ28" s="88"/>
      <c r="AK28" s="89"/>
      <c r="AL28" s="90"/>
      <c r="AM28" s="90"/>
      <c r="AN28" s="91"/>
      <c r="AO28" s="87"/>
      <c r="AP28" s="88"/>
      <c r="AQ28" s="92"/>
      <c r="AR28" s="93"/>
      <c r="AS28" s="93"/>
      <c r="AT28" s="94"/>
      <c r="AU28" s="95"/>
      <c r="AV28" s="95"/>
      <c r="AW28" s="95"/>
      <c r="AX28" s="95"/>
      <c r="AY28" s="96"/>
      <c r="AZ28" s="96"/>
      <c r="BA28" s="96"/>
      <c r="BB28" s="96"/>
      <c r="BC28" s="61">
        <f>IF(Y28="",0,VLOOKUP(VALUE(Y28),通学単価0304!A:C,3,FALSE))*AC28</f>
        <v>0</v>
      </c>
      <c r="BD28" s="61">
        <f>IF(AE28="",0,VLOOKUP(VALUE(AE28),通学単価0304!A:C,3,FALSE))*AI28</f>
        <v>0</v>
      </c>
      <c r="BE28" s="61">
        <f>IF(AK28="",0,VLOOKUP(VALUE(AK28),通学単価0304!A:C,3,FALSE))*AO28</f>
        <v>0</v>
      </c>
    </row>
    <row r="29" spans="1:57" s="1" customFormat="1" ht="30" customHeight="1">
      <c r="A29" s="36"/>
      <c r="B29" s="55"/>
      <c r="C29" s="97"/>
      <c r="D29" s="98"/>
      <c r="E29" s="99"/>
      <c r="F29" s="100"/>
      <c r="G29" s="100"/>
      <c r="H29" s="100"/>
      <c r="I29" s="100"/>
      <c r="J29" s="100"/>
      <c r="K29" s="100"/>
      <c r="L29" s="100"/>
      <c r="M29" s="101"/>
      <c r="N29" s="187"/>
      <c r="O29" s="187"/>
      <c r="P29" s="187"/>
      <c r="Q29" s="187"/>
      <c r="R29" s="103"/>
      <c r="S29" s="104"/>
      <c r="T29" s="104"/>
      <c r="U29" s="104"/>
      <c r="V29" s="105"/>
      <c r="W29" s="106" t="str">
        <f t="shared" si="0"/>
        <v/>
      </c>
      <c r="X29" s="107"/>
      <c r="Y29" s="108"/>
      <c r="Z29" s="90"/>
      <c r="AA29" s="90"/>
      <c r="AB29" s="91"/>
      <c r="AC29" s="87"/>
      <c r="AD29" s="88"/>
      <c r="AE29" s="89"/>
      <c r="AF29" s="90"/>
      <c r="AG29" s="90"/>
      <c r="AH29" s="91"/>
      <c r="AI29" s="87"/>
      <c r="AJ29" s="88"/>
      <c r="AK29" s="89"/>
      <c r="AL29" s="90"/>
      <c r="AM29" s="90"/>
      <c r="AN29" s="91"/>
      <c r="AO29" s="87"/>
      <c r="AP29" s="88"/>
      <c r="AQ29" s="92"/>
      <c r="AR29" s="93"/>
      <c r="AS29" s="93"/>
      <c r="AT29" s="94"/>
      <c r="AU29" s="95"/>
      <c r="AV29" s="95"/>
      <c r="AW29" s="95"/>
      <c r="AX29" s="95"/>
      <c r="AY29" s="96"/>
      <c r="AZ29" s="96"/>
      <c r="BA29" s="96"/>
      <c r="BB29" s="96"/>
      <c r="BC29" s="61">
        <f>IF(Y29="",0,VLOOKUP(VALUE(Y29),通学単価0304!A:C,3,FALSE))*AC29</f>
        <v>0</v>
      </c>
      <c r="BD29" s="61">
        <f>IF(AE29="",0,VLOOKUP(VALUE(AE29),通学単価0304!A:C,3,FALSE))*AI29</f>
        <v>0</v>
      </c>
      <c r="BE29" s="61">
        <f>IF(AK29="",0,VLOOKUP(VALUE(AK29),通学単価0304!A:C,3,FALSE))*AO29</f>
        <v>0</v>
      </c>
    </row>
    <row r="30" spans="1:57" s="1" customFormat="1" ht="30" customHeight="1">
      <c r="A30" s="36"/>
      <c r="B30" s="55"/>
      <c r="C30" s="97"/>
      <c r="D30" s="98"/>
      <c r="E30" s="99"/>
      <c r="F30" s="100"/>
      <c r="G30" s="100"/>
      <c r="H30" s="100"/>
      <c r="I30" s="100"/>
      <c r="J30" s="100"/>
      <c r="K30" s="100"/>
      <c r="L30" s="100"/>
      <c r="M30" s="101"/>
      <c r="N30" s="187"/>
      <c r="O30" s="187"/>
      <c r="P30" s="187"/>
      <c r="Q30" s="187"/>
      <c r="R30" s="103"/>
      <c r="S30" s="104"/>
      <c r="T30" s="104"/>
      <c r="U30" s="104"/>
      <c r="V30" s="105"/>
      <c r="W30" s="106" t="str">
        <f t="shared" si="0"/>
        <v/>
      </c>
      <c r="X30" s="107"/>
      <c r="Y30" s="108"/>
      <c r="Z30" s="90"/>
      <c r="AA30" s="90"/>
      <c r="AB30" s="91"/>
      <c r="AC30" s="87"/>
      <c r="AD30" s="88"/>
      <c r="AE30" s="89"/>
      <c r="AF30" s="90"/>
      <c r="AG30" s="90"/>
      <c r="AH30" s="91"/>
      <c r="AI30" s="87"/>
      <c r="AJ30" s="88"/>
      <c r="AK30" s="89"/>
      <c r="AL30" s="90"/>
      <c r="AM30" s="90"/>
      <c r="AN30" s="91"/>
      <c r="AO30" s="87"/>
      <c r="AP30" s="88"/>
      <c r="AQ30" s="92"/>
      <c r="AR30" s="93"/>
      <c r="AS30" s="93"/>
      <c r="AT30" s="94"/>
      <c r="AU30" s="95"/>
      <c r="AV30" s="95"/>
      <c r="AW30" s="95"/>
      <c r="AX30" s="95"/>
      <c r="AY30" s="96"/>
      <c r="AZ30" s="96"/>
      <c r="BA30" s="96"/>
      <c r="BB30" s="96"/>
      <c r="BC30" s="61">
        <f>IF(Y30="",0,VLOOKUP(VALUE(Y30),通学単価0304!A:C,3,FALSE))*AC30</f>
        <v>0</v>
      </c>
      <c r="BD30" s="61">
        <f>IF(AE30="",0,VLOOKUP(VALUE(AE30),通学単価0304!A:C,3,FALSE))*AI30</f>
        <v>0</v>
      </c>
      <c r="BE30" s="61">
        <f>IF(AK30="",0,VLOOKUP(VALUE(AK30),通学単価0304!A:C,3,FALSE))*AO30</f>
        <v>0</v>
      </c>
    </row>
    <row r="31" spans="1:57" s="1" customFormat="1" ht="30" customHeight="1">
      <c r="A31" s="36"/>
      <c r="B31" s="55"/>
      <c r="C31" s="97"/>
      <c r="D31" s="98"/>
      <c r="E31" s="99"/>
      <c r="F31" s="100"/>
      <c r="G31" s="100"/>
      <c r="H31" s="100"/>
      <c r="I31" s="100"/>
      <c r="J31" s="100"/>
      <c r="K31" s="100"/>
      <c r="L31" s="100"/>
      <c r="M31" s="101"/>
      <c r="N31" s="187"/>
      <c r="O31" s="187"/>
      <c r="P31" s="187"/>
      <c r="Q31" s="187"/>
      <c r="R31" s="103"/>
      <c r="S31" s="104"/>
      <c r="T31" s="104"/>
      <c r="U31" s="104"/>
      <c r="V31" s="105"/>
      <c r="W31" s="106" t="str">
        <f t="shared" si="0"/>
        <v/>
      </c>
      <c r="X31" s="107"/>
      <c r="Y31" s="108"/>
      <c r="Z31" s="90"/>
      <c r="AA31" s="90"/>
      <c r="AB31" s="91"/>
      <c r="AC31" s="87"/>
      <c r="AD31" s="88"/>
      <c r="AE31" s="89"/>
      <c r="AF31" s="90"/>
      <c r="AG31" s="90"/>
      <c r="AH31" s="91"/>
      <c r="AI31" s="87"/>
      <c r="AJ31" s="88"/>
      <c r="AK31" s="89"/>
      <c r="AL31" s="90"/>
      <c r="AM31" s="90"/>
      <c r="AN31" s="91"/>
      <c r="AO31" s="87"/>
      <c r="AP31" s="88"/>
      <c r="AQ31" s="92"/>
      <c r="AR31" s="93"/>
      <c r="AS31" s="93"/>
      <c r="AT31" s="94"/>
      <c r="AU31" s="95"/>
      <c r="AV31" s="95"/>
      <c r="AW31" s="95"/>
      <c r="AX31" s="95"/>
      <c r="AY31" s="96"/>
      <c r="AZ31" s="96"/>
      <c r="BA31" s="96"/>
      <c r="BB31" s="96"/>
      <c r="BC31" s="61">
        <f>IF(Y31="",0,VLOOKUP(VALUE(Y31),通学単価0304!A:C,3,FALSE))*AC31</f>
        <v>0</v>
      </c>
      <c r="BD31" s="61">
        <f>IF(AE31="",0,VLOOKUP(VALUE(AE31),通学単価0304!A:C,3,FALSE))*AI31</f>
        <v>0</v>
      </c>
      <c r="BE31" s="61">
        <f>IF(AK31="",0,VLOOKUP(VALUE(AK31),通学単価0304!A:C,3,FALSE))*AO31</f>
        <v>0</v>
      </c>
    </row>
    <row r="32" spans="1:57" s="1" customFormat="1" ht="30" customHeight="1">
      <c r="A32" s="36"/>
      <c r="B32" s="55"/>
      <c r="C32" s="97"/>
      <c r="D32" s="98"/>
      <c r="E32" s="99"/>
      <c r="F32" s="100"/>
      <c r="G32" s="100"/>
      <c r="H32" s="100"/>
      <c r="I32" s="100"/>
      <c r="J32" s="100"/>
      <c r="K32" s="100"/>
      <c r="L32" s="100"/>
      <c r="M32" s="101"/>
      <c r="N32" s="187"/>
      <c r="O32" s="187"/>
      <c r="P32" s="187"/>
      <c r="Q32" s="187"/>
      <c r="R32" s="103"/>
      <c r="S32" s="104"/>
      <c r="T32" s="104"/>
      <c r="U32" s="104"/>
      <c r="V32" s="105"/>
      <c r="W32" s="106" t="str">
        <f t="shared" si="0"/>
        <v/>
      </c>
      <c r="X32" s="107"/>
      <c r="Y32" s="108"/>
      <c r="Z32" s="90"/>
      <c r="AA32" s="90"/>
      <c r="AB32" s="91"/>
      <c r="AC32" s="87"/>
      <c r="AD32" s="88"/>
      <c r="AE32" s="89"/>
      <c r="AF32" s="90"/>
      <c r="AG32" s="90"/>
      <c r="AH32" s="91"/>
      <c r="AI32" s="87"/>
      <c r="AJ32" s="88"/>
      <c r="AK32" s="89"/>
      <c r="AL32" s="90"/>
      <c r="AM32" s="90"/>
      <c r="AN32" s="91"/>
      <c r="AO32" s="87"/>
      <c r="AP32" s="88"/>
      <c r="AQ32" s="92"/>
      <c r="AR32" s="93"/>
      <c r="AS32" s="93"/>
      <c r="AT32" s="94"/>
      <c r="AU32" s="95"/>
      <c r="AV32" s="95"/>
      <c r="AW32" s="95"/>
      <c r="AX32" s="95"/>
      <c r="AY32" s="96"/>
      <c r="AZ32" s="96"/>
      <c r="BA32" s="96"/>
      <c r="BB32" s="96"/>
      <c r="BC32" s="61">
        <f>IF(Y32="",0,VLOOKUP(VALUE(Y32),通学単価0304!A:C,3,FALSE))*AC32</f>
        <v>0</v>
      </c>
      <c r="BD32" s="61">
        <f>IF(AE32="",0,VLOOKUP(VALUE(AE32),通学単価0304!A:C,3,FALSE))*AI32</f>
        <v>0</v>
      </c>
      <c r="BE32" s="61">
        <f>IF(AK32="",0,VLOOKUP(VALUE(AK32),通学単価0304!A:C,3,FALSE))*AO32</f>
        <v>0</v>
      </c>
    </row>
    <row r="33" spans="1:57" s="1" customFormat="1" ht="30" customHeight="1">
      <c r="A33" s="36"/>
      <c r="B33" s="55"/>
      <c r="C33" s="97"/>
      <c r="D33" s="98"/>
      <c r="E33" s="99"/>
      <c r="F33" s="100"/>
      <c r="G33" s="100"/>
      <c r="H33" s="100"/>
      <c r="I33" s="100"/>
      <c r="J33" s="100"/>
      <c r="K33" s="100"/>
      <c r="L33" s="100"/>
      <c r="M33" s="101"/>
      <c r="N33" s="187"/>
      <c r="O33" s="187"/>
      <c r="P33" s="187"/>
      <c r="Q33" s="187"/>
      <c r="R33" s="103"/>
      <c r="S33" s="104"/>
      <c r="T33" s="104"/>
      <c r="U33" s="104"/>
      <c r="V33" s="105"/>
      <c r="W33" s="106" t="str">
        <f t="shared" si="0"/>
        <v/>
      </c>
      <c r="X33" s="107"/>
      <c r="Y33" s="108"/>
      <c r="Z33" s="90"/>
      <c r="AA33" s="90"/>
      <c r="AB33" s="91"/>
      <c r="AC33" s="87"/>
      <c r="AD33" s="88"/>
      <c r="AE33" s="89"/>
      <c r="AF33" s="90"/>
      <c r="AG33" s="90"/>
      <c r="AH33" s="91"/>
      <c r="AI33" s="87"/>
      <c r="AJ33" s="88"/>
      <c r="AK33" s="89"/>
      <c r="AL33" s="90"/>
      <c r="AM33" s="90"/>
      <c r="AN33" s="91"/>
      <c r="AO33" s="87"/>
      <c r="AP33" s="88"/>
      <c r="AQ33" s="92"/>
      <c r="AR33" s="93"/>
      <c r="AS33" s="93"/>
      <c r="AT33" s="94"/>
      <c r="AU33" s="95"/>
      <c r="AV33" s="95"/>
      <c r="AW33" s="95"/>
      <c r="AX33" s="95"/>
      <c r="AY33" s="96"/>
      <c r="AZ33" s="96"/>
      <c r="BA33" s="96"/>
      <c r="BB33" s="96"/>
      <c r="BC33" s="61">
        <f>IF(Y33="",0,VLOOKUP(VALUE(Y33),通学単価0304!A:C,3,FALSE))*AC33</f>
        <v>0</v>
      </c>
      <c r="BD33" s="61">
        <f>IF(AE33="",0,VLOOKUP(VALUE(AE33),通学単価0304!A:C,3,FALSE))*AI33</f>
        <v>0</v>
      </c>
      <c r="BE33" s="61">
        <f>IF(AK33="",0,VLOOKUP(VALUE(AK33),通学単価0304!A:C,3,FALSE))*AO33</f>
        <v>0</v>
      </c>
    </row>
    <row r="34" spans="1:57" ht="25.5" customHeight="1">
      <c r="A34" s="81" t="s">
        <v>56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3"/>
      <c r="W34" s="84" t="str">
        <f>IF(SUM(W14:X33)&gt;0,SUM(W14:X33),"")</f>
        <v/>
      </c>
      <c r="X34" s="84"/>
      <c r="Y34" s="85"/>
      <c r="Z34" s="85"/>
      <c r="AA34" s="85"/>
      <c r="AB34" s="85"/>
      <c r="AC34" s="86"/>
      <c r="AD34" s="86"/>
      <c r="AE34" s="85"/>
      <c r="AF34" s="85"/>
      <c r="AG34" s="85"/>
      <c r="AH34" s="85"/>
      <c r="AI34" s="86"/>
      <c r="AJ34" s="86"/>
      <c r="AK34" s="51"/>
      <c r="AL34" s="51"/>
      <c r="AM34" s="51"/>
      <c r="AN34" s="51"/>
      <c r="AO34" s="51"/>
      <c r="AP34" s="51"/>
      <c r="AQ34" s="72" t="str">
        <f>IF(SUM(AQ14:AT33)&gt;0,SUM(AQ14:AT33),"")</f>
        <v/>
      </c>
      <c r="AR34" s="72"/>
      <c r="AS34" s="72"/>
      <c r="AT34" s="72"/>
      <c r="AU34" s="25"/>
      <c r="AV34" s="25"/>
      <c r="AW34" s="25"/>
      <c r="AX34" s="25"/>
      <c r="AY34" s="73"/>
      <c r="AZ34" s="73"/>
      <c r="BA34" s="73"/>
      <c r="BB34" s="73"/>
      <c r="BC34" s="60">
        <f>SUM(BC14:BC33)</f>
        <v>0</v>
      </c>
      <c r="BD34" s="60">
        <f t="shared" ref="BD34:BE34" si="1">SUM(BD14:BD33)</f>
        <v>0</v>
      </c>
      <c r="BE34" s="60">
        <f t="shared" si="1"/>
        <v>0</v>
      </c>
    </row>
    <row r="35" spans="1:57" s="1" customFormat="1" ht="9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61"/>
      <c r="BD35" s="61"/>
      <c r="BE35" s="61"/>
    </row>
    <row r="36" spans="1:57" s="1" customFormat="1" ht="27" customHeight="1">
      <c r="A36" s="28"/>
      <c r="B36" s="28"/>
      <c r="C36" s="74" t="s">
        <v>18</v>
      </c>
      <c r="D36" s="74"/>
      <c r="E36" s="74"/>
      <c r="F36" s="74"/>
      <c r="G36" s="74"/>
      <c r="H36" s="74" t="s">
        <v>32</v>
      </c>
      <c r="I36" s="74"/>
      <c r="J36" s="74"/>
      <c r="K36" s="74"/>
      <c r="L36" s="74"/>
      <c r="M36" s="75" t="s">
        <v>31</v>
      </c>
      <c r="N36" s="76"/>
      <c r="O36" s="76"/>
      <c r="P36" s="76"/>
      <c r="Q36" s="76"/>
      <c r="R36" s="77"/>
      <c r="S36" s="78" t="s">
        <v>19</v>
      </c>
      <c r="T36" s="79"/>
      <c r="U36" s="79"/>
      <c r="V36" s="79"/>
      <c r="W36" s="79"/>
      <c r="X36" s="79"/>
      <c r="Y36" s="80"/>
      <c r="Z36" s="28"/>
      <c r="AA36" s="28"/>
      <c r="AB36" s="28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8"/>
      <c r="AV36" s="38"/>
      <c r="AW36" s="38"/>
      <c r="AX36" s="35"/>
      <c r="AY36" s="35"/>
      <c r="AZ36" s="35"/>
      <c r="BA36" s="35"/>
      <c r="BB36" s="35"/>
      <c r="BC36" s="61"/>
      <c r="BD36" s="61"/>
      <c r="BE36" s="61"/>
    </row>
    <row r="37" spans="1:57" s="1" customFormat="1" ht="19.5" customHeight="1">
      <c r="A37" s="28"/>
      <c r="B37" s="28"/>
      <c r="C37" s="67" t="str">
        <f>IF(G8="","",SUM(BC34:BE34))</f>
        <v/>
      </c>
      <c r="D37" s="68"/>
      <c r="E37" s="68"/>
      <c r="F37" s="68"/>
      <c r="G37" s="69"/>
      <c r="H37" s="67" t="str">
        <f>IF(G8="","",MIN(ROUNDDOWN(C37*0.1,0),M37))</f>
        <v/>
      </c>
      <c r="I37" s="68"/>
      <c r="J37" s="68"/>
      <c r="K37" s="68"/>
      <c r="L37" s="69"/>
      <c r="M37" s="70" t="str">
        <f>IF(G8="","",G8)</f>
        <v/>
      </c>
      <c r="N37" s="70"/>
      <c r="O37" s="70"/>
      <c r="P37" s="70"/>
      <c r="Q37" s="70"/>
      <c r="R37" s="70"/>
      <c r="S37" s="67" t="str">
        <f>IF(G8="","",C37-H37)</f>
        <v/>
      </c>
      <c r="T37" s="68"/>
      <c r="U37" s="68"/>
      <c r="V37" s="68"/>
      <c r="W37" s="68"/>
      <c r="X37" s="68"/>
      <c r="Y37" s="69"/>
      <c r="Z37" s="28"/>
      <c r="AA37" s="28"/>
      <c r="AB37" s="28"/>
      <c r="AC37" s="2"/>
      <c r="AD37" s="2"/>
      <c r="AE37" s="2"/>
      <c r="AF37" s="2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2"/>
      <c r="AR37" s="2"/>
      <c r="AS37" s="71">
        <v>1</v>
      </c>
      <c r="AT37" s="71"/>
      <c r="AU37" s="27"/>
      <c r="AV37" s="27" t="s">
        <v>20</v>
      </c>
      <c r="AW37" s="39"/>
      <c r="AX37" s="71">
        <v>1</v>
      </c>
      <c r="AY37" s="71"/>
      <c r="AZ37" s="27"/>
      <c r="BA37" s="39" t="s">
        <v>21</v>
      </c>
      <c r="BB37" s="39"/>
      <c r="BC37" s="61"/>
      <c r="BD37" s="61"/>
      <c r="BE37" s="61"/>
    </row>
    <row r="38" spans="1:57" s="24" customFormat="1" ht="19.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64"/>
      <c r="W38" s="65"/>
      <c r="X38" s="65"/>
      <c r="Y38" s="65"/>
      <c r="Z38" s="65"/>
      <c r="AA38" s="65"/>
      <c r="AB38" s="65"/>
      <c r="AC38" s="65"/>
      <c r="AD38" s="65"/>
      <c r="AE38" s="66"/>
      <c r="AF38" s="66"/>
      <c r="AG38" s="66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2"/>
      <c r="AX38" s="23"/>
      <c r="BC38" s="62"/>
      <c r="BD38" s="62"/>
      <c r="BE38" s="62"/>
    </row>
    <row r="39" spans="1:57" ht="19.5" customHeight="1">
      <c r="A39" s="14"/>
      <c r="B39" s="14"/>
      <c r="C39" s="14"/>
      <c r="D39" s="14"/>
      <c r="E39" s="14"/>
    </row>
  </sheetData>
  <mergeCells count="349">
    <mergeCell ref="Y21:AB21"/>
    <mergeCell ref="AE21:AH21"/>
    <mergeCell ref="Y22:AB22"/>
    <mergeCell ref="AE22:AH22"/>
    <mergeCell ref="Y23:AB23"/>
    <mergeCell ref="AE23:AH23"/>
    <mergeCell ref="AC23:AD23"/>
    <mergeCell ref="AC22:AD22"/>
    <mergeCell ref="AC21:AD21"/>
    <mergeCell ref="Y18:AB18"/>
    <mergeCell ref="AE18:AH18"/>
    <mergeCell ref="AC18:AD18"/>
    <mergeCell ref="AC17:AD17"/>
    <mergeCell ref="AC16:AD16"/>
    <mergeCell ref="Y19:AB19"/>
    <mergeCell ref="AE19:AH19"/>
    <mergeCell ref="Y20:AB20"/>
    <mergeCell ref="AE20:AH20"/>
    <mergeCell ref="AC20:AD20"/>
    <mergeCell ref="AC19:AD19"/>
    <mergeCell ref="AY28:BB28"/>
    <mergeCell ref="AK28:AN28"/>
    <mergeCell ref="AO28:AP28"/>
    <mergeCell ref="AI27:AJ27"/>
    <mergeCell ref="AX37:AY37"/>
    <mergeCell ref="AQ34:AT34"/>
    <mergeCell ref="AY34:BB34"/>
    <mergeCell ref="AI33:AJ33"/>
    <mergeCell ref="AQ33:AT33"/>
    <mergeCell ref="AU33:AX33"/>
    <mergeCell ref="AI31:AJ31"/>
    <mergeCell ref="AQ31:AT31"/>
    <mergeCell ref="AU31:AX31"/>
    <mergeCell ref="AI34:AJ34"/>
    <mergeCell ref="AI32:AJ32"/>
    <mergeCell ref="AQ32:AT32"/>
    <mergeCell ref="AU32:AX32"/>
    <mergeCell ref="AY32:BB32"/>
    <mergeCell ref="AY31:BB31"/>
    <mergeCell ref="AY33:BB33"/>
    <mergeCell ref="AK32:AN32"/>
    <mergeCell ref="AO32:AP32"/>
    <mergeCell ref="AK33:AN33"/>
    <mergeCell ref="AO33:AP33"/>
    <mergeCell ref="AI28:AJ28"/>
    <mergeCell ref="AQ28:AT28"/>
    <mergeCell ref="AU28:AX28"/>
    <mergeCell ref="Y26:AB26"/>
    <mergeCell ref="AE26:AH26"/>
    <mergeCell ref="Y27:AB27"/>
    <mergeCell ref="AE27:AH27"/>
    <mergeCell ref="Y28:AB28"/>
    <mergeCell ref="AE28:AH28"/>
    <mergeCell ref="AC28:AD28"/>
    <mergeCell ref="AC26:AD26"/>
    <mergeCell ref="AQ27:AT27"/>
    <mergeCell ref="AU27:AX27"/>
    <mergeCell ref="V38:AG38"/>
    <mergeCell ref="C37:G37"/>
    <mergeCell ref="H37:L37"/>
    <mergeCell ref="M37:R37"/>
    <mergeCell ref="S37:Y37"/>
    <mergeCell ref="AS37:AT37"/>
    <mergeCell ref="AI29:AJ29"/>
    <mergeCell ref="AQ29:AT29"/>
    <mergeCell ref="AC27:AD27"/>
    <mergeCell ref="C36:G36"/>
    <mergeCell ref="H36:L36"/>
    <mergeCell ref="M36:R36"/>
    <mergeCell ref="S36:Y36"/>
    <mergeCell ref="A34:V34"/>
    <mergeCell ref="W34:X34"/>
    <mergeCell ref="Y34:AB34"/>
    <mergeCell ref="AC34:AD34"/>
    <mergeCell ref="AE34:AH34"/>
    <mergeCell ref="C33:D33"/>
    <mergeCell ref="E33:M33"/>
    <mergeCell ref="N33:Q33"/>
    <mergeCell ref="R33:V33"/>
    <mergeCell ref="W33:X33"/>
    <mergeCell ref="C32:D32"/>
    <mergeCell ref="E32:M32"/>
    <mergeCell ref="N32:Q32"/>
    <mergeCell ref="R32:V32"/>
    <mergeCell ref="W32:X32"/>
    <mergeCell ref="Y32:AB32"/>
    <mergeCell ref="AE32:AH32"/>
    <mergeCell ref="Y33:AB33"/>
    <mergeCell ref="AE33:AH33"/>
    <mergeCell ref="AC33:AD33"/>
    <mergeCell ref="AC32:AD32"/>
    <mergeCell ref="C31:D31"/>
    <mergeCell ref="E31:M31"/>
    <mergeCell ref="N31:Q31"/>
    <mergeCell ref="R31:V31"/>
    <mergeCell ref="W31:X31"/>
    <mergeCell ref="C30:D30"/>
    <mergeCell ref="E30:M30"/>
    <mergeCell ref="N30:Q30"/>
    <mergeCell ref="R30:V30"/>
    <mergeCell ref="W30:X30"/>
    <mergeCell ref="Y31:AB31"/>
    <mergeCell ref="AE31:AH31"/>
    <mergeCell ref="AC31:AD31"/>
    <mergeCell ref="AC30:AD30"/>
    <mergeCell ref="AK30:AN30"/>
    <mergeCell ref="AO30:AP30"/>
    <mergeCell ref="AY29:BB29"/>
    <mergeCell ref="AK31:AN31"/>
    <mergeCell ref="AO31:AP31"/>
    <mergeCell ref="AK29:AN29"/>
    <mergeCell ref="AO29:AP29"/>
    <mergeCell ref="AU29:AX29"/>
    <mergeCell ref="AI30:AJ30"/>
    <mergeCell ref="AQ30:AT30"/>
    <mergeCell ref="AU30:AX30"/>
    <mergeCell ref="AY30:BB30"/>
    <mergeCell ref="Y29:AB29"/>
    <mergeCell ref="AE29:AH29"/>
    <mergeCell ref="AC29:AD29"/>
    <mergeCell ref="Y30:AB30"/>
    <mergeCell ref="AE30:AH30"/>
    <mergeCell ref="C29:D29"/>
    <mergeCell ref="E29:M29"/>
    <mergeCell ref="N29:Q29"/>
    <mergeCell ref="R29:V29"/>
    <mergeCell ref="W29:X29"/>
    <mergeCell ref="C28:D28"/>
    <mergeCell ref="E28:M28"/>
    <mergeCell ref="N28:Q28"/>
    <mergeCell ref="R28:V28"/>
    <mergeCell ref="W28:X28"/>
    <mergeCell ref="AY27:BB27"/>
    <mergeCell ref="AI26:AJ26"/>
    <mergeCell ref="AQ26:AT26"/>
    <mergeCell ref="AU26:AX26"/>
    <mergeCell ref="AY26:BB26"/>
    <mergeCell ref="AK26:AN26"/>
    <mergeCell ref="AO26:AP26"/>
    <mergeCell ref="AK27:AN27"/>
    <mergeCell ref="AO27:AP27"/>
    <mergeCell ref="C27:D27"/>
    <mergeCell ref="E27:M27"/>
    <mergeCell ref="N27:Q27"/>
    <mergeCell ref="R27:V27"/>
    <mergeCell ref="W27:X27"/>
    <mergeCell ref="C26:D26"/>
    <mergeCell ref="E26:M26"/>
    <mergeCell ref="N26:Q26"/>
    <mergeCell ref="R26:V26"/>
    <mergeCell ref="W26:X26"/>
    <mergeCell ref="AI25:AJ25"/>
    <mergeCell ref="Y24:AB24"/>
    <mergeCell ref="AE24:AH24"/>
    <mergeCell ref="Y25:AB25"/>
    <mergeCell ref="AE25:AH25"/>
    <mergeCell ref="AC25:AD25"/>
    <mergeCell ref="AQ25:AT25"/>
    <mergeCell ref="AU25:AX25"/>
    <mergeCell ref="AY25:BB25"/>
    <mergeCell ref="AI24:AJ24"/>
    <mergeCell ref="AQ24:AT24"/>
    <mergeCell ref="AU24:AX24"/>
    <mergeCell ref="AY24:BB24"/>
    <mergeCell ref="AK24:AN24"/>
    <mergeCell ref="AO24:AP24"/>
    <mergeCell ref="AK25:AN25"/>
    <mergeCell ref="AO25:AP25"/>
    <mergeCell ref="AC24:AD24"/>
    <mergeCell ref="C25:D25"/>
    <mergeCell ref="E25:M25"/>
    <mergeCell ref="N25:Q25"/>
    <mergeCell ref="R25:V25"/>
    <mergeCell ref="W25:X25"/>
    <mergeCell ref="C24:D24"/>
    <mergeCell ref="E24:M24"/>
    <mergeCell ref="N24:Q24"/>
    <mergeCell ref="R24:V24"/>
    <mergeCell ref="W24:X24"/>
    <mergeCell ref="AI23:AJ23"/>
    <mergeCell ref="AQ23:AT23"/>
    <mergeCell ref="AU23:AX23"/>
    <mergeCell ref="AY23:BB23"/>
    <mergeCell ref="AI22:AJ22"/>
    <mergeCell ref="AQ22:AT22"/>
    <mergeCell ref="AU22:AX22"/>
    <mergeCell ref="AY22:BB22"/>
    <mergeCell ref="AK22:AN22"/>
    <mergeCell ref="AO22:AP22"/>
    <mergeCell ref="AK23:AN23"/>
    <mergeCell ref="AO23:AP23"/>
    <mergeCell ref="C23:D23"/>
    <mergeCell ref="E23:M23"/>
    <mergeCell ref="N23:Q23"/>
    <mergeCell ref="R23:V23"/>
    <mergeCell ref="W23:X23"/>
    <mergeCell ref="C22:D22"/>
    <mergeCell ref="E22:M22"/>
    <mergeCell ref="N22:Q22"/>
    <mergeCell ref="R22:V22"/>
    <mergeCell ref="W22:X22"/>
    <mergeCell ref="AI21:AJ21"/>
    <mergeCell ref="AQ21:AT21"/>
    <mergeCell ref="AU21:AX21"/>
    <mergeCell ref="AY21:BB21"/>
    <mergeCell ref="AI20:AJ20"/>
    <mergeCell ref="AQ20:AT20"/>
    <mergeCell ref="AU20:AX20"/>
    <mergeCell ref="AY20:BB20"/>
    <mergeCell ref="AK20:AN20"/>
    <mergeCell ref="AO20:AP20"/>
    <mergeCell ref="AK21:AN21"/>
    <mergeCell ref="AO21:AP21"/>
    <mergeCell ref="C21:D21"/>
    <mergeCell ref="E21:M21"/>
    <mergeCell ref="N21:Q21"/>
    <mergeCell ref="R21:V21"/>
    <mergeCell ref="W21:X21"/>
    <mergeCell ref="C20:D20"/>
    <mergeCell ref="E20:M20"/>
    <mergeCell ref="N20:Q20"/>
    <mergeCell ref="R20:V20"/>
    <mergeCell ref="W20:X20"/>
    <mergeCell ref="AU16:AX16"/>
    <mergeCell ref="AY16:BB16"/>
    <mergeCell ref="C19:D19"/>
    <mergeCell ref="E19:M19"/>
    <mergeCell ref="N19:Q19"/>
    <mergeCell ref="R19:V19"/>
    <mergeCell ref="W19:X19"/>
    <mergeCell ref="C18:D18"/>
    <mergeCell ref="E18:M18"/>
    <mergeCell ref="N18:Q18"/>
    <mergeCell ref="R18:V18"/>
    <mergeCell ref="W18:X18"/>
    <mergeCell ref="AI19:AJ19"/>
    <mergeCell ref="AQ19:AT19"/>
    <mergeCell ref="AU19:AX19"/>
    <mergeCell ref="AY19:BB19"/>
    <mergeCell ref="AI18:AJ18"/>
    <mergeCell ref="AQ18:AT18"/>
    <mergeCell ref="AU18:AX18"/>
    <mergeCell ref="AY18:BB18"/>
    <mergeCell ref="Y16:AB16"/>
    <mergeCell ref="AE16:AH16"/>
    <mergeCell ref="Y17:AB17"/>
    <mergeCell ref="AE17:AH17"/>
    <mergeCell ref="AK14:AN14"/>
    <mergeCell ref="AO14:AP14"/>
    <mergeCell ref="AU15:AX15"/>
    <mergeCell ref="AY15:BB15"/>
    <mergeCell ref="AI14:AJ14"/>
    <mergeCell ref="AQ14:AT14"/>
    <mergeCell ref="AU14:AX14"/>
    <mergeCell ref="AY14:BB14"/>
    <mergeCell ref="C17:D17"/>
    <mergeCell ref="E17:M17"/>
    <mergeCell ref="N17:Q17"/>
    <mergeCell ref="R17:V17"/>
    <mergeCell ref="W17:X17"/>
    <mergeCell ref="C16:D16"/>
    <mergeCell ref="E16:M16"/>
    <mergeCell ref="N16:Q16"/>
    <mergeCell ref="R16:V16"/>
    <mergeCell ref="W16:X16"/>
    <mergeCell ref="AI17:AJ17"/>
    <mergeCell ref="AQ17:AT17"/>
    <mergeCell ref="AU17:AX17"/>
    <mergeCell ref="AY17:BB17"/>
    <mergeCell ref="AI16:AJ16"/>
    <mergeCell ref="AQ16:AT16"/>
    <mergeCell ref="C15:D15"/>
    <mergeCell ref="E15:M15"/>
    <mergeCell ref="N15:Q15"/>
    <mergeCell ref="R15:V15"/>
    <mergeCell ref="W15:X15"/>
    <mergeCell ref="C14:D14"/>
    <mergeCell ref="E14:M14"/>
    <mergeCell ref="N14:Q14"/>
    <mergeCell ref="R14:V14"/>
    <mergeCell ref="W14:X14"/>
    <mergeCell ref="AY11:BB13"/>
    <mergeCell ref="Y13:AB13"/>
    <mergeCell ref="AC13:AD13"/>
    <mergeCell ref="AE13:AH13"/>
    <mergeCell ref="AI13:AJ13"/>
    <mergeCell ref="A11:A13"/>
    <mergeCell ref="B11:B13"/>
    <mergeCell ref="C11:M11"/>
    <mergeCell ref="N11:X11"/>
    <mergeCell ref="Y11:AT11"/>
    <mergeCell ref="AK12:AP12"/>
    <mergeCell ref="AK13:AN13"/>
    <mergeCell ref="AO13:AP13"/>
    <mergeCell ref="A8:F8"/>
    <mergeCell ref="G8:O8"/>
    <mergeCell ref="Q8:X8"/>
    <mergeCell ref="A9:F9"/>
    <mergeCell ref="G9:N9"/>
    <mergeCell ref="C12:M13"/>
    <mergeCell ref="N12:Q13"/>
    <mergeCell ref="R12:V13"/>
    <mergeCell ref="W12:X13"/>
    <mergeCell ref="A6:F6"/>
    <mergeCell ref="G6:P6"/>
    <mergeCell ref="Q6:X6"/>
    <mergeCell ref="A7:F7"/>
    <mergeCell ref="G7:P7"/>
    <mergeCell ref="AI4:AJ4"/>
    <mergeCell ref="AQ4:AR4"/>
    <mergeCell ref="AS4:AT4"/>
    <mergeCell ref="AU4:AV4"/>
    <mergeCell ref="AU1:BB1"/>
    <mergeCell ref="A2:B2"/>
    <mergeCell ref="C2:D2"/>
    <mergeCell ref="F2:G2"/>
    <mergeCell ref="A4:F4"/>
    <mergeCell ref="G4:P4"/>
    <mergeCell ref="AE4:AF4"/>
    <mergeCell ref="AG4:AH4"/>
    <mergeCell ref="A5:F5"/>
    <mergeCell ref="AW4:AX4"/>
    <mergeCell ref="AK4:AL4"/>
    <mergeCell ref="AM4:AN4"/>
    <mergeCell ref="AO4:AP4"/>
    <mergeCell ref="AK19:AN19"/>
    <mergeCell ref="AO19:AP19"/>
    <mergeCell ref="Y12:AD12"/>
    <mergeCell ref="AE12:AJ12"/>
    <mergeCell ref="AQ12:AT13"/>
    <mergeCell ref="AU11:AX13"/>
    <mergeCell ref="AI15:AJ15"/>
    <mergeCell ref="AE9:AX9"/>
    <mergeCell ref="Z6:AX8"/>
    <mergeCell ref="AK15:AN15"/>
    <mergeCell ref="AO15:AP15"/>
    <mergeCell ref="AK16:AN16"/>
    <mergeCell ref="AO16:AP16"/>
    <mergeCell ref="AK17:AN17"/>
    <mergeCell ref="AO17:AP17"/>
    <mergeCell ref="AK18:AN18"/>
    <mergeCell ref="AO18:AP18"/>
    <mergeCell ref="AQ15:AT15"/>
    <mergeCell ref="Y14:AB14"/>
    <mergeCell ref="AE14:AH14"/>
    <mergeCell ref="Y15:AB15"/>
    <mergeCell ref="AE15:AH15"/>
    <mergeCell ref="AC15:AD15"/>
    <mergeCell ref="AC14:AD14"/>
  </mergeCells>
  <phoneticPr fontId="1"/>
  <dataValidations count="3">
    <dataValidation imeMode="off" allowBlank="1" showInputMessage="1" showErrorMessage="1" sqref="A14:A33 G9:N9 N14:V33 AC14:AE33 AS37:AT37 AX37:AY37 Y14:Y33 AO14:AP33 AI14:AK33 C37:R37"/>
    <dataValidation type="list" allowBlank="1" showInputMessage="1" showErrorMessage="1" sqref="G8:O8">
      <formula1>"0,4600,9300,37200"</formula1>
    </dataValidation>
    <dataValidation type="list" allowBlank="1" showInputMessage="1" showErrorMessage="1" sqref="B14:B33">
      <formula1>"日,月,火,水,木,金,土"</formula1>
    </dataValidation>
  </dataValidations>
  <printOptions horizontalCentered="1" verticalCentered="1"/>
  <pageMargins left="0.35433070866141736" right="0.31496062992125984" top="0.35433070866141736" bottom="0.35433070866141736" header="0.31496062992125984" footer="0.31496062992125984"/>
  <pageSetup paperSize="9" scale="8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1" sqref="B11"/>
    </sheetView>
  </sheetViews>
  <sheetFormatPr defaultRowHeight="13.5"/>
  <cols>
    <col min="2" max="2" width="31.875" customWidth="1"/>
  </cols>
  <sheetData>
    <row r="1" spans="1:4">
      <c r="A1" t="s">
        <v>34</v>
      </c>
      <c r="B1" t="s">
        <v>35</v>
      </c>
      <c r="C1" s="56" t="s">
        <v>36</v>
      </c>
      <c r="D1" t="s">
        <v>37</v>
      </c>
    </row>
    <row r="2" spans="1:4">
      <c r="A2" s="57">
        <v>1601</v>
      </c>
      <c r="B2" s="57" t="s">
        <v>38</v>
      </c>
      <c r="C2" s="58">
        <v>2195</v>
      </c>
      <c r="D2">
        <v>55</v>
      </c>
    </row>
    <row r="3" spans="1:4">
      <c r="A3" s="57">
        <v>1611</v>
      </c>
      <c r="B3" s="57" t="s">
        <v>39</v>
      </c>
      <c r="C3" s="58">
        <v>3068</v>
      </c>
      <c r="D3">
        <v>56</v>
      </c>
    </row>
    <row r="4" spans="1:4">
      <c r="A4" s="57">
        <v>2601</v>
      </c>
      <c r="B4" s="57" t="s">
        <v>40</v>
      </c>
      <c r="C4" s="58">
        <v>2195</v>
      </c>
      <c r="D4">
        <v>57</v>
      </c>
    </row>
    <row r="5" spans="1:4">
      <c r="A5" s="57">
        <v>2611</v>
      </c>
      <c r="B5" s="57" t="s">
        <v>41</v>
      </c>
      <c r="C5" s="58">
        <v>3068</v>
      </c>
      <c r="D5">
        <v>58</v>
      </c>
    </row>
    <row r="6" spans="1:4">
      <c r="A6" s="57">
        <v>2602</v>
      </c>
      <c r="B6" s="57" t="s">
        <v>42</v>
      </c>
      <c r="C6" s="58">
        <v>2195</v>
      </c>
      <c r="D6">
        <v>59</v>
      </c>
    </row>
    <row r="7" spans="1:4">
      <c r="A7" s="57">
        <v>2612</v>
      </c>
      <c r="B7" s="57" t="s">
        <v>43</v>
      </c>
      <c r="C7" s="58">
        <v>3068</v>
      </c>
      <c r="D7">
        <v>60</v>
      </c>
    </row>
    <row r="8" spans="1:4">
      <c r="A8" s="57">
        <v>1621</v>
      </c>
      <c r="B8" s="57" t="s">
        <v>44</v>
      </c>
      <c r="C8" s="58">
        <v>772</v>
      </c>
      <c r="D8">
        <v>61</v>
      </c>
    </row>
    <row r="9" spans="1:4">
      <c r="A9" s="57">
        <v>2621</v>
      </c>
      <c r="B9" s="57" t="s">
        <v>45</v>
      </c>
      <c r="C9" s="58">
        <v>772</v>
      </c>
      <c r="D9">
        <v>62</v>
      </c>
    </row>
    <row r="10" spans="1:4">
      <c r="A10" s="57">
        <v>2622</v>
      </c>
      <c r="B10" s="57" t="s">
        <v>46</v>
      </c>
      <c r="C10" s="58">
        <v>772</v>
      </c>
      <c r="D10">
        <v>63</v>
      </c>
    </row>
    <row r="11" spans="1:4">
      <c r="A11" s="57">
        <v>1701</v>
      </c>
      <c r="B11" s="57" t="s">
        <v>59</v>
      </c>
      <c r="C11" s="58">
        <v>548</v>
      </c>
      <c r="D11">
        <v>64</v>
      </c>
    </row>
    <row r="12" spans="1:4">
      <c r="A12" s="57">
        <v>2701</v>
      </c>
      <c r="B12" s="57" t="s">
        <v>60</v>
      </c>
      <c r="C12" s="58">
        <v>548</v>
      </c>
      <c r="D12">
        <v>65</v>
      </c>
    </row>
    <row r="13" spans="1:4">
      <c r="A13" s="57">
        <v>2702</v>
      </c>
      <c r="B13" s="57" t="s">
        <v>61</v>
      </c>
      <c r="C13" s="58">
        <v>548</v>
      </c>
      <c r="D13">
        <v>66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BF81FB37DF1C14C9CE1FFC6A05F8872" ma:contentTypeVersion="13" ma:contentTypeDescription="新しいドキュメントを作成します。" ma:contentTypeScope="" ma:versionID="512ed842b003befe0c2a526b627edbf8">
  <xsd:schema xmlns:xsd="http://www.w3.org/2001/XMLSchema" xmlns:xs="http://www.w3.org/2001/XMLSchema" xmlns:p="http://schemas.microsoft.com/office/2006/metadata/properties" xmlns:ns1="http://schemas.microsoft.com/sharepoint/v3" xmlns:ns2="b252e89a-34c0-4c96-9f14-c3273292d6fd" xmlns:ns3="6247811e-b09e-4db0-b0e2-20f60e430aaf" targetNamespace="http://schemas.microsoft.com/office/2006/metadata/properties" ma:root="true" ma:fieldsID="849c8c38494ad9fbc3ce6ba7b41bcf3e" ns1:_="" ns2:_="" ns3:_="">
    <xsd:import namespace="http://schemas.microsoft.com/sharepoint/v3"/>
    <xsd:import namespace="b252e89a-34c0-4c96-9f14-c3273292d6fd"/>
    <xsd:import namespace="6247811e-b09e-4db0-b0e2-20f60e430a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2e89a-34c0-4c96-9f14-c3273292d6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8839e1b8-f5b0-498a-9da1-3169d63f8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7811e-b09e-4db0-b0e2-20f60e430aa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85a1de2-49cd-4b44-b359-d7b2a9fedca5}" ma:internalName="TaxCatchAll" ma:showField="CatchAllData" ma:web="6247811e-b09e-4db0-b0e2-20f60e430a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b252e89a-34c0-4c96-9f14-c3273292d6fd">
      <Terms xmlns="http://schemas.microsoft.com/office/infopath/2007/PartnerControls"/>
    </lcf76f155ced4ddcb4097134ff3c332f>
    <_ip_UnifiedCompliancePolicyProperties xmlns="http://schemas.microsoft.com/sharepoint/v3" xsi:nil="true"/>
    <TaxCatchAll xmlns="6247811e-b09e-4db0-b0e2-20f60e430aaf" xsi:nil="true"/>
  </documentManagement>
</p:properties>
</file>

<file path=customXml/itemProps1.xml><?xml version="1.0" encoding="utf-8"?>
<ds:datastoreItem xmlns:ds="http://schemas.openxmlformats.org/officeDocument/2006/customXml" ds:itemID="{B921DA21-AE75-4326-AD8D-3FC1B2B04B22}"/>
</file>

<file path=customXml/itemProps2.xml><?xml version="1.0" encoding="utf-8"?>
<ds:datastoreItem xmlns:ds="http://schemas.openxmlformats.org/officeDocument/2006/customXml" ds:itemID="{FAC0C1C6-8E0B-40AE-849C-3CBE43180B18}"/>
</file>

<file path=customXml/itemProps3.xml><?xml version="1.0" encoding="utf-8"?>
<ds:datastoreItem xmlns:ds="http://schemas.openxmlformats.org/officeDocument/2006/customXml" ds:itemID="{F23998C7-14FE-4574-B3C1-B32D9B7D66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実績記録票(通学・介護伴わない)</vt:lpstr>
      <vt:lpstr>実績記録票(通学・介護伴う)</vt:lpstr>
      <vt:lpstr>通学単価0304</vt:lpstr>
      <vt:lpstr>'実績記録票(通学・介護伴う)'!Print_Area</vt:lpstr>
      <vt:lpstr>'実績記録票(通学・介護伴わない)'!Print_Area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2019-10-21T11:34:21Z</dcterms:created>
  <dcterms:modified xsi:type="dcterms:W3CDTF">2021-05-31T02:28:46Z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0x0101005BF81FB37DF1C14C9CE1FFC6A05F8872</vt:lpwstr>
  </property>
</Properties>
</file>